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ranches\Corporate Development\Marketing and Media\Shared Data\Web and Digital\Website\SOH Working Folder\New content\2026\AU - Chief Officers\Published version\"/>
    </mc:Choice>
  </mc:AlternateContent>
  <xr:revisionPtr revIDLastSave="0" documentId="13_ncr:1_{6B14F5D2-F91D-4BDB-B162-B78FC0DA14A0}" xr6:coauthVersionLast="47" xr6:coauthVersionMax="47" xr10:uidLastSave="{00000000-0000-0000-0000-000000000000}"/>
  <bookViews>
    <workbookView xWindow="28680" yWindow="-120" windowWidth="29040" windowHeight="15720" tabRatio="625" firstSheet="3" activeTab="3" xr2:uid="{48D8E153-19D3-40A8-8B44-71289AD88DCC}"/>
  </bookViews>
  <sheets>
    <sheet name="2023-2024" sheetId="1" r:id="rId1"/>
    <sheet name="2024-2025" sheetId="3" r:id="rId2"/>
    <sheet name="2025-2026" sheetId="4" r:id="rId3"/>
    <sheet name="2026-2027" sheetId="5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5" l="1"/>
  <c r="T7" i="5"/>
  <c r="S7" i="5"/>
  <c r="R7" i="5"/>
  <c r="U34" i="5"/>
  <c r="T34" i="5"/>
  <c r="S34" i="5"/>
  <c r="R34" i="5"/>
  <c r="U28" i="5"/>
  <c r="T28" i="5"/>
  <c r="S28" i="5"/>
  <c r="R28" i="5"/>
  <c r="U21" i="5"/>
  <c r="T21" i="5"/>
  <c r="S21" i="5"/>
  <c r="R21" i="5"/>
  <c r="U14" i="5"/>
  <c r="T14" i="5"/>
  <c r="S14" i="5"/>
  <c r="R14" i="5"/>
  <c r="P28" i="5"/>
  <c r="O28" i="5"/>
  <c r="N28" i="5"/>
  <c r="M28" i="5"/>
  <c r="P21" i="5"/>
  <c r="O21" i="5"/>
  <c r="N21" i="5"/>
  <c r="M21" i="5"/>
  <c r="P14" i="5"/>
  <c r="O14" i="5"/>
  <c r="N14" i="5"/>
  <c r="M14" i="5"/>
  <c r="J34" i="5"/>
  <c r="I34" i="5"/>
  <c r="H34" i="5"/>
  <c r="K28" i="5"/>
  <c r="J28" i="5"/>
  <c r="I28" i="5"/>
  <c r="H28" i="5"/>
  <c r="K21" i="5"/>
  <c r="J21" i="5"/>
  <c r="I21" i="5"/>
  <c r="H21" i="5"/>
  <c r="K14" i="5"/>
  <c r="J14" i="5"/>
  <c r="I14" i="5"/>
  <c r="H14" i="5"/>
  <c r="I7" i="5"/>
  <c r="J7" i="5"/>
  <c r="K7" i="5"/>
  <c r="H7" i="5"/>
  <c r="D34" i="5"/>
  <c r="E34" i="5"/>
  <c r="C34" i="5"/>
  <c r="E21" i="5"/>
  <c r="D21" i="5"/>
  <c r="C21" i="5"/>
  <c r="D14" i="5"/>
  <c r="E14" i="5"/>
  <c r="C14" i="5"/>
  <c r="D7" i="5"/>
  <c r="E7" i="5"/>
  <c r="C7" i="5"/>
  <c r="T54" i="4"/>
  <c r="S54" i="4"/>
  <c r="R54" i="4"/>
  <c r="U54" i="4" s="1"/>
  <c r="U53" i="4"/>
  <c r="U52" i="4"/>
  <c r="U51" i="4"/>
  <c r="T36" i="4"/>
  <c r="S36" i="4"/>
  <c r="R36" i="4"/>
  <c r="U36" i="4" s="1"/>
  <c r="U35" i="4"/>
  <c r="U34" i="4"/>
  <c r="U33" i="4"/>
  <c r="T48" i="4"/>
  <c r="S48" i="4"/>
  <c r="R48" i="4"/>
  <c r="U48" i="4" s="1"/>
  <c r="U47" i="4"/>
  <c r="U46" i="4"/>
  <c r="U45" i="4"/>
  <c r="T30" i="4"/>
  <c r="U30" i="4" s="1"/>
  <c r="S30" i="4"/>
  <c r="R30" i="4"/>
  <c r="U29" i="4"/>
  <c r="U28" i="4"/>
  <c r="U27" i="4"/>
  <c r="T24" i="4"/>
  <c r="S24" i="4"/>
  <c r="R24" i="4"/>
  <c r="U24" i="4" s="1"/>
  <c r="U23" i="4"/>
  <c r="U22" i="4"/>
  <c r="U21" i="4"/>
  <c r="T12" i="4"/>
  <c r="S12" i="4"/>
  <c r="R12" i="4"/>
  <c r="U12" i="4" s="1"/>
  <c r="U11" i="4"/>
  <c r="U10" i="4"/>
  <c r="U9" i="4"/>
  <c r="F14" i="5"/>
  <c r="F13" i="5"/>
  <c r="F12" i="5"/>
  <c r="F11" i="5"/>
  <c r="U33" i="5"/>
  <c r="P33" i="5"/>
  <c r="K33" i="5"/>
  <c r="F33" i="5"/>
  <c r="U32" i="5"/>
  <c r="P32" i="5"/>
  <c r="K32" i="5"/>
  <c r="K34" i="5" s="1"/>
  <c r="F32" i="5"/>
  <c r="U31" i="5"/>
  <c r="P31" i="5"/>
  <c r="K31" i="5"/>
  <c r="F31" i="5"/>
  <c r="U27" i="5"/>
  <c r="P27" i="5"/>
  <c r="K27" i="5"/>
  <c r="F27" i="5"/>
  <c r="U26" i="5"/>
  <c r="P26" i="5"/>
  <c r="K26" i="5"/>
  <c r="F26" i="5"/>
  <c r="U25" i="5"/>
  <c r="P25" i="5"/>
  <c r="K25" i="5"/>
  <c r="F25" i="5"/>
  <c r="U20" i="5"/>
  <c r="P20" i="5"/>
  <c r="K20" i="5"/>
  <c r="F20" i="5"/>
  <c r="U19" i="5"/>
  <c r="P19" i="5"/>
  <c r="K19" i="5"/>
  <c r="F19" i="5"/>
  <c r="U18" i="5"/>
  <c r="P18" i="5"/>
  <c r="K18" i="5"/>
  <c r="F18" i="5"/>
  <c r="U13" i="5"/>
  <c r="P13" i="5"/>
  <c r="K13" i="5"/>
  <c r="U12" i="5"/>
  <c r="P12" i="5"/>
  <c r="K12" i="5"/>
  <c r="U11" i="5"/>
  <c r="P11" i="5"/>
  <c r="K11" i="5"/>
  <c r="O7" i="5"/>
  <c r="N7" i="5"/>
  <c r="M7" i="5"/>
  <c r="P6" i="5"/>
  <c r="K6" i="5"/>
  <c r="F6" i="5"/>
  <c r="P5" i="5"/>
  <c r="K5" i="5"/>
  <c r="F5" i="5"/>
  <c r="P4" i="5"/>
  <c r="K4" i="5"/>
  <c r="F4" i="5"/>
  <c r="E30" i="1"/>
  <c r="E24" i="1"/>
  <c r="D24" i="1"/>
  <c r="C24" i="1"/>
  <c r="E18" i="1"/>
  <c r="D18" i="1"/>
  <c r="C18" i="1"/>
  <c r="F18" i="1" s="1"/>
  <c r="E12" i="1"/>
  <c r="D12" i="1"/>
  <c r="C12" i="1"/>
  <c r="E6" i="1"/>
  <c r="D6" i="1"/>
  <c r="C6" i="1"/>
  <c r="F34" i="1"/>
  <c r="F30" i="1"/>
  <c r="F29" i="1"/>
  <c r="F28" i="1"/>
  <c r="F27" i="1"/>
  <c r="F24" i="1"/>
  <c r="F23" i="1"/>
  <c r="F22" i="1"/>
  <c r="F21" i="1"/>
  <c r="F17" i="1"/>
  <c r="F16" i="1"/>
  <c r="F15" i="1"/>
  <c r="F11" i="1"/>
  <c r="F10" i="1"/>
  <c r="F9" i="1"/>
  <c r="F5" i="1"/>
  <c r="F4" i="1"/>
  <c r="F3" i="1"/>
  <c r="F6" i="1" s="1"/>
  <c r="O54" i="4"/>
  <c r="N54" i="4"/>
  <c r="M54" i="4"/>
  <c r="J54" i="4"/>
  <c r="I54" i="4"/>
  <c r="H54" i="4"/>
  <c r="E54" i="4"/>
  <c r="D54" i="4"/>
  <c r="C54" i="4"/>
  <c r="F54" i="4" s="1"/>
  <c r="P53" i="4"/>
  <c r="K53" i="4"/>
  <c r="F53" i="4"/>
  <c r="P52" i="4"/>
  <c r="K52" i="4"/>
  <c r="F52" i="4"/>
  <c r="P51" i="4"/>
  <c r="K51" i="4"/>
  <c r="F51" i="4"/>
  <c r="O48" i="4"/>
  <c r="N48" i="4"/>
  <c r="M48" i="4"/>
  <c r="J48" i="4"/>
  <c r="I48" i="4"/>
  <c r="H48" i="4"/>
  <c r="E48" i="4"/>
  <c r="D48" i="4"/>
  <c r="C48" i="4"/>
  <c r="F48" i="4" s="1"/>
  <c r="P47" i="4"/>
  <c r="K47" i="4"/>
  <c r="F47" i="4"/>
  <c r="P46" i="4"/>
  <c r="K46" i="4"/>
  <c r="F46" i="4"/>
  <c r="P45" i="4"/>
  <c r="K45" i="4"/>
  <c r="F45" i="4"/>
  <c r="I42" i="4"/>
  <c r="H42" i="4"/>
  <c r="E42" i="4"/>
  <c r="D42" i="4"/>
  <c r="C42" i="4"/>
  <c r="K41" i="4"/>
  <c r="F41" i="4"/>
  <c r="K40" i="4"/>
  <c r="F40" i="4"/>
  <c r="K39" i="4"/>
  <c r="F39" i="4"/>
  <c r="O36" i="4"/>
  <c r="N36" i="4"/>
  <c r="M36" i="4"/>
  <c r="J36" i="4"/>
  <c r="I36" i="4"/>
  <c r="H36" i="4"/>
  <c r="E36" i="4"/>
  <c r="D36" i="4"/>
  <c r="C36" i="4"/>
  <c r="P35" i="4"/>
  <c r="K35" i="4"/>
  <c r="F35" i="4"/>
  <c r="P34" i="4"/>
  <c r="K34" i="4"/>
  <c r="F34" i="4"/>
  <c r="P33" i="4"/>
  <c r="K33" i="4"/>
  <c r="F33" i="4"/>
  <c r="O30" i="4"/>
  <c r="N30" i="4"/>
  <c r="M30" i="4"/>
  <c r="J30" i="4"/>
  <c r="I30" i="4"/>
  <c r="H30" i="4"/>
  <c r="E30" i="4"/>
  <c r="D30" i="4"/>
  <c r="C30" i="4"/>
  <c r="P29" i="4"/>
  <c r="K29" i="4"/>
  <c r="F29" i="4"/>
  <c r="P28" i="4"/>
  <c r="K28" i="4"/>
  <c r="F28" i="4"/>
  <c r="P27" i="4"/>
  <c r="K27" i="4"/>
  <c r="F27" i="4"/>
  <c r="P24" i="4"/>
  <c r="K24" i="4"/>
  <c r="P23" i="4"/>
  <c r="K23" i="4"/>
  <c r="P22" i="4"/>
  <c r="K22" i="4"/>
  <c r="P21" i="4"/>
  <c r="K21" i="4"/>
  <c r="J18" i="4"/>
  <c r="I18" i="4"/>
  <c r="H18" i="4"/>
  <c r="E18" i="4"/>
  <c r="D18" i="4"/>
  <c r="C18" i="4"/>
  <c r="K17" i="4"/>
  <c r="F17" i="4"/>
  <c r="K16" i="4"/>
  <c r="F16" i="4"/>
  <c r="K15" i="4"/>
  <c r="F15" i="4"/>
  <c r="O12" i="4"/>
  <c r="N12" i="4"/>
  <c r="M12" i="4"/>
  <c r="J12" i="4"/>
  <c r="I12" i="4"/>
  <c r="H12" i="4"/>
  <c r="E12" i="4"/>
  <c r="D12" i="4"/>
  <c r="C12" i="4"/>
  <c r="P11" i="4"/>
  <c r="K11" i="4"/>
  <c r="F11" i="4"/>
  <c r="P10" i="4"/>
  <c r="K10" i="4"/>
  <c r="F10" i="4"/>
  <c r="P9" i="4"/>
  <c r="K9" i="4"/>
  <c r="F9" i="4"/>
  <c r="C6" i="4"/>
  <c r="F6" i="4" s="1"/>
  <c r="F5" i="4"/>
  <c r="F4" i="4"/>
  <c r="F3" i="4"/>
  <c r="T54" i="3"/>
  <c r="R54" i="3"/>
  <c r="N54" i="3"/>
  <c r="J54" i="3"/>
  <c r="D54" i="3"/>
  <c r="U53" i="3"/>
  <c r="O53" i="3"/>
  <c r="O54" i="3" s="1"/>
  <c r="I53" i="3"/>
  <c r="K53" i="3" s="1"/>
  <c r="F53" i="3"/>
  <c r="U52" i="3"/>
  <c r="P52" i="3"/>
  <c r="K52" i="3"/>
  <c r="F52" i="3"/>
  <c r="S51" i="3"/>
  <c r="S54" i="3" s="1"/>
  <c r="M51" i="3"/>
  <c r="M54" i="3" s="1"/>
  <c r="I51" i="3"/>
  <c r="H51" i="3"/>
  <c r="H54" i="3" s="1"/>
  <c r="E51" i="3"/>
  <c r="E54" i="3" s="1"/>
  <c r="C51" i="3"/>
  <c r="T48" i="3"/>
  <c r="S48" i="3"/>
  <c r="R48" i="3"/>
  <c r="U47" i="3"/>
  <c r="U46" i="3"/>
  <c r="U45" i="3"/>
  <c r="T42" i="3"/>
  <c r="S42" i="3"/>
  <c r="R42" i="3"/>
  <c r="U41" i="3"/>
  <c r="U40" i="3"/>
  <c r="U39" i="3"/>
  <c r="T36" i="3"/>
  <c r="S36" i="3"/>
  <c r="R36" i="3"/>
  <c r="U36" i="3" s="1"/>
  <c r="O36" i="3"/>
  <c r="N36" i="3"/>
  <c r="M36" i="3"/>
  <c r="P36" i="3" s="1"/>
  <c r="J36" i="3"/>
  <c r="I36" i="3"/>
  <c r="H36" i="3"/>
  <c r="E36" i="3"/>
  <c r="D36" i="3"/>
  <c r="C36" i="3"/>
  <c r="U35" i="3"/>
  <c r="P35" i="3"/>
  <c r="K35" i="3"/>
  <c r="F35" i="3"/>
  <c r="U34" i="3"/>
  <c r="P34" i="3"/>
  <c r="K34" i="3"/>
  <c r="F34" i="3"/>
  <c r="U33" i="3"/>
  <c r="P33" i="3"/>
  <c r="K33" i="3"/>
  <c r="F33" i="3"/>
  <c r="T30" i="3"/>
  <c r="S30" i="3"/>
  <c r="R30" i="3"/>
  <c r="O30" i="3"/>
  <c r="N30" i="3"/>
  <c r="M30" i="3"/>
  <c r="P30" i="3" s="1"/>
  <c r="J30" i="3"/>
  <c r="I30" i="3"/>
  <c r="H30" i="3"/>
  <c r="E30" i="3"/>
  <c r="D30" i="3"/>
  <c r="C30" i="3"/>
  <c r="U29" i="3"/>
  <c r="P29" i="3"/>
  <c r="K29" i="3"/>
  <c r="F29" i="3"/>
  <c r="U28" i="3"/>
  <c r="P28" i="3"/>
  <c r="K28" i="3"/>
  <c r="F28" i="3"/>
  <c r="U27" i="3"/>
  <c r="P27" i="3"/>
  <c r="K27" i="3"/>
  <c r="F27" i="3"/>
  <c r="S24" i="3"/>
  <c r="O24" i="3"/>
  <c r="N24" i="3"/>
  <c r="M24" i="3"/>
  <c r="J24" i="3"/>
  <c r="I24" i="3"/>
  <c r="H24" i="3"/>
  <c r="E24" i="3"/>
  <c r="D24" i="3"/>
  <c r="C24" i="3"/>
  <c r="F24" i="3" s="1"/>
  <c r="U23" i="3"/>
  <c r="P23" i="3"/>
  <c r="K23" i="3"/>
  <c r="F23" i="3"/>
  <c r="U22" i="3"/>
  <c r="P22" i="3"/>
  <c r="K22" i="3"/>
  <c r="F22" i="3"/>
  <c r="R21" i="3"/>
  <c r="R24" i="3" s="1"/>
  <c r="P21" i="3"/>
  <c r="K21" i="3"/>
  <c r="F21" i="3"/>
  <c r="T18" i="3"/>
  <c r="S18" i="3"/>
  <c r="R18" i="3"/>
  <c r="O18" i="3"/>
  <c r="N18" i="3"/>
  <c r="M18" i="3"/>
  <c r="J18" i="3"/>
  <c r="I18" i="3"/>
  <c r="H18" i="3"/>
  <c r="E18" i="3"/>
  <c r="D18" i="3"/>
  <c r="C18" i="3"/>
  <c r="U17" i="3"/>
  <c r="P17" i="3"/>
  <c r="K17" i="3"/>
  <c r="F17" i="3"/>
  <c r="U16" i="3"/>
  <c r="P16" i="3"/>
  <c r="K16" i="3"/>
  <c r="F16" i="3"/>
  <c r="U15" i="3"/>
  <c r="P15" i="3"/>
  <c r="K15" i="3"/>
  <c r="F15" i="3"/>
  <c r="H6" i="3"/>
  <c r="K6" i="3" s="1"/>
  <c r="E6" i="3"/>
  <c r="D6" i="3"/>
  <c r="C6" i="3"/>
  <c r="K5" i="3"/>
  <c r="F5" i="3"/>
  <c r="K4" i="3"/>
  <c r="F4" i="3"/>
  <c r="K3" i="3"/>
  <c r="F3" i="3"/>
  <c r="H36" i="1"/>
  <c r="I36" i="1"/>
  <c r="K34" i="1"/>
  <c r="K33" i="1"/>
  <c r="H30" i="1"/>
  <c r="I30" i="1"/>
  <c r="J30" i="1"/>
  <c r="H24" i="1"/>
  <c r="I24" i="1"/>
  <c r="J24" i="1"/>
  <c r="K29" i="1"/>
  <c r="K28" i="1"/>
  <c r="K27" i="1"/>
  <c r="K23" i="1"/>
  <c r="K22" i="1"/>
  <c r="K21" i="1"/>
  <c r="H18" i="1"/>
  <c r="I18" i="1"/>
  <c r="J18" i="1"/>
  <c r="K16" i="1"/>
  <c r="K17" i="1"/>
  <c r="K18" i="1"/>
  <c r="K15" i="1"/>
  <c r="H12" i="1"/>
  <c r="I12" i="1"/>
  <c r="J12" i="1"/>
  <c r="K10" i="1"/>
  <c r="K11" i="1"/>
  <c r="K9" i="1"/>
  <c r="H6" i="1"/>
  <c r="I6" i="1"/>
  <c r="J6" i="1"/>
  <c r="K4" i="1"/>
  <c r="K5" i="1"/>
  <c r="K3" i="1"/>
  <c r="J35" i="1"/>
  <c r="J36" i="1" s="1"/>
  <c r="E35" i="1"/>
  <c r="E33" i="1"/>
  <c r="E36" i="1" s="1"/>
  <c r="D33" i="1"/>
  <c r="D36" i="1" s="1"/>
  <c r="C35" i="1"/>
  <c r="C33" i="1"/>
  <c r="C36" i="1" s="1"/>
  <c r="P34" i="5" l="1"/>
  <c r="F7" i="5"/>
  <c r="F21" i="5"/>
  <c r="P7" i="5"/>
  <c r="F34" i="5"/>
  <c r="F28" i="5"/>
  <c r="F35" i="1"/>
  <c r="F12" i="1"/>
  <c r="F36" i="1"/>
  <c r="F33" i="1"/>
  <c r="K24" i="1"/>
  <c r="F18" i="3"/>
  <c r="K24" i="3"/>
  <c r="U21" i="3"/>
  <c r="U54" i="3"/>
  <c r="F36" i="4"/>
  <c r="F12" i="4"/>
  <c r="F18" i="4"/>
  <c r="K48" i="4"/>
  <c r="F42" i="4"/>
  <c r="P48" i="4"/>
  <c r="K30" i="4"/>
  <c r="K54" i="4"/>
  <c r="P30" i="4"/>
  <c r="P54" i="4"/>
  <c r="K12" i="4"/>
  <c r="K36" i="4"/>
  <c r="K12" i="1"/>
  <c r="U30" i="3"/>
  <c r="I54" i="3"/>
  <c r="K54" i="3" s="1"/>
  <c r="P54" i="3"/>
  <c r="P24" i="3"/>
  <c r="F6" i="3"/>
  <c r="P18" i="3"/>
  <c r="K36" i="3"/>
  <c r="P53" i="3"/>
  <c r="U18" i="3"/>
  <c r="K51" i="3"/>
  <c r="K30" i="3"/>
  <c r="U42" i="3"/>
  <c r="U24" i="3"/>
  <c r="U48" i="3"/>
  <c r="F51" i="3"/>
  <c r="F30" i="3"/>
  <c r="F36" i="3"/>
  <c r="K18" i="3"/>
  <c r="K36" i="1"/>
  <c r="K30" i="1"/>
  <c r="K35" i="1"/>
  <c r="K18" i="4"/>
  <c r="P12" i="4"/>
  <c r="P36" i="4"/>
  <c r="K42" i="4"/>
  <c r="F30" i="4"/>
  <c r="U51" i="3"/>
  <c r="C54" i="3"/>
  <c r="F54" i="3" s="1"/>
  <c r="P51" i="3"/>
  <c r="K6" i="1"/>
</calcChain>
</file>

<file path=xl/sharedStrings.xml><?xml version="1.0" encoding="utf-8"?>
<sst xmlns="http://schemas.openxmlformats.org/spreadsheetml/2006/main" count="253" uniqueCount="20">
  <si>
    <t>CC Paul Anderson</t>
  </si>
  <si>
    <t>Travel</t>
  </si>
  <si>
    <t>Accommodation</t>
  </si>
  <si>
    <t>Subsistence</t>
  </si>
  <si>
    <t>CC Judi Heaton QPM</t>
  </si>
  <si>
    <t>CC Chris Todd</t>
  </si>
  <si>
    <t>DCC David Marshall</t>
  </si>
  <si>
    <t>DCC Sarah Baker</t>
  </si>
  <si>
    <t>ACC Thom McLoughlin</t>
  </si>
  <si>
    <t>ACC Lisa Hogan</t>
  </si>
  <si>
    <t>ACC Mike Walker</t>
  </si>
  <si>
    <t>ACC Andy Walker</t>
  </si>
  <si>
    <t>ACO Chris Philpott</t>
  </si>
  <si>
    <t>ACC Sarah Baker</t>
  </si>
  <si>
    <t>Q3</t>
  </si>
  <si>
    <t>Q4</t>
  </si>
  <si>
    <t>Q1</t>
  </si>
  <si>
    <t>Q2</t>
  </si>
  <si>
    <t>Total</t>
  </si>
  <si>
    <t>Q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</si>
</sst>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b/>
      <i/>
      <sz val="9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2" fillId="2" borderId="0" xfId="0" applyFont="1" applyFill="1"/>
    <xf numFmtId="164" fontId="2" fillId="2" borderId="0" xfId="0" applyNumberFormat="1" applyFont="1" applyFill="1"/>
    <xf numFmtId="0" fontId="1" fillId="0" borderId="0" xfId="0" applyFont="1"/>
    <xf numFmtId="164" fontId="3" fillId="0" borderId="0" xfId="0" applyNumberFormat="1" applyFont="1"/>
    <xf numFmtId="0" fontId="4" fillId="0" borderId="0" xfId="0" applyFont="1"/>
    <xf numFmtId="164" fontId="1" fillId="0" borderId="0" xfId="0" applyNumberFormat="1" applyFont="1"/>
    <xf numFmtId="164" fontId="5" fillId="0" borderId="0" xfId="0" applyNumberFormat="1" applyFont="1"/>
    <xf numFmtId="0" fontId="6" fillId="0" borderId="0" xfId="0" applyFont="1"/>
    <xf numFmtId="164" fontId="2" fillId="0" borderId="0" xfId="0" applyNumberFormat="1" applyFont="1" applyFill="1"/>
    <xf numFmtId="0" fontId="2" fillId="0" borderId="0" xfId="0" applyFont="1" applyFill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3663-C9F4-4F62-B36E-199B7C963E4E}">
  <dimension ref="A1:L215"/>
  <sheetViews>
    <sheetView topLeftCell="A13" workbookViewId="0">
      <pane xSplit="1" topLeftCell="B1" activePane="topRight" state="frozen"/>
      <selection pane="topRight" activeCell="Q26" sqref="Q26"/>
    </sheetView>
  </sheetViews>
  <sheetFormatPr defaultRowHeight="15.5" x14ac:dyDescent="0.35"/>
  <cols>
    <col min="1" max="1" width="27" style="6" bestFit="1" customWidth="1"/>
    <col min="2" max="2" width="17" style="2" bestFit="1" customWidth="1"/>
    <col min="3" max="4" width="9.1796875" style="2" customWidth="1"/>
    <col min="5" max="6" width="9.08984375" style="2" customWidth="1"/>
    <col min="7" max="7" width="5.6328125" style="2" customWidth="1"/>
    <col min="8" max="8" width="8.54296875" style="2" bestFit="1" customWidth="1"/>
    <col min="9" max="10" width="9.08984375" style="2" bestFit="1" customWidth="1"/>
    <col min="11" max="11" width="9.08984375" style="2" customWidth="1"/>
    <col min="12" max="12" width="5.6328125" style="2" customWidth="1"/>
    <col min="13" max="16384" width="8.7265625" style="2"/>
  </cols>
  <sheetData>
    <row r="1" spans="1:12" x14ac:dyDescent="0.35">
      <c r="C1" s="2" t="s">
        <v>14</v>
      </c>
      <c r="H1" s="2" t="s">
        <v>15</v>
      </c>
    </row>
    <row r="2" spans="1:12" x14ac:dyDescent="0.35">
      <c r="C2" s="1">
        <v>45200</v>
      </c>
      <c r="D2" s="1">
        <v>45231</v>
      </c>
      <c r="E2" s="1">
        <v>45261</v>
      </c>
      <c r="F2" s="1" t="s">
        <v>18</v>
      </c>
      <c r="G2" s="1"/>
      <c r="H2" s="1">
        <v>45292</v>
      </c>
      <c r="I2" s="1">
        <v>45323</v>
      </c>
      <c r="J2" s="1">
        <v>45352</v>
      </c>
      <c r="K2" s="1" t="s">
        <v>18</v>
      </c>
      <c r="L2" s="1"/>
    </row>
    <row r="3" spans="1:12" x14ac:dyDescent="0.35">
      <c r="A3" s="6" t="s">
        <v>0</v>
      </c>
      <c r="B3" s="2" t="s">
        <v>1</v>
      </c>
      <c r="C3" s="3">
        <v>95.35</v>
      </c>
      <c r="D3" s="3">
        <v>52.95</v>
      </c>
      <c r="E3" s="3">
        <v>19.899999999999999</v>
      </c>
      <c r="F3" s="3">
        <f>SUM(C3:E3)</f>
        <v>168.20000000000002</v>
      </c>
      <c r="G3" s="3"/>
      <c r="H3" s="3">
        <v>0</v>
      </c>
      <c r="I3" s="3">
        <v>0</v>
      </c>
      <c r="J3" s="3">
        <v>40.86</v>
      </c>
      <c r="K3" s="3">
        <f>SUM(H3:J3)</f>
        <v>40.86</v>
      </c>
      <c r="L3" s="3"/>
    </row>
    <row r="4" spans="1:12" x14ac:dyDescent="0.35">
      <c r="A4" s="8"/>
      <c r="B4" s="2" t="s">
        <v>2</v>
      </c>
      <c r="C4" s="3">
        <v>0</v>
      </c>
      <c r="D4" s="3">
        <v>0</v>
      </c>
      <c r="E4" s="3">
        <v>0</v>
      </c>
      <c r="F4" s="3">
        <f t="shared" ref="F4:F5" si="0">SUM(C4:E4)</f>
        <v>0</v>
      </c>
      <c r="G4" s="3"/>
      <c r="H4" s="3">
        <v>0</v>
      </c>
      <c r="I4" s="3">
        <v>0</v>
      </c>
      <c r="J4" s="3">
        <v>0</v>
      </c>
      <c r="K4" s="3">
        <f t="shared" ref="K4:K5" si="1">SUM(H4:J4)</f>
        <v>0</v>
      </c>
      <c r="L4" s="3"/>
    </row>
    <row r="5" spans="1:12" x14ac:dyDescent="0.35">
      <c r="B5" s="2" t="s">
        <v>3</v>
      </c>
      <c r="C5" s="3">
        <v>182.85</v>
      </c>
      <c r="D5" s="3">
        <v>147.6</v>
      </c>
      <c r="E5" s="3">
        <v>43.03</v>
      </c>
      <c r="F5" s="3">
        <f t="shared" si="0"/>
        <v>373.48</v>
      </c>
      <c r="G5" s="3"/>
      <c r="H5" s="3">
        <v>0</v>
      </c>
      <c r="I5" s="3">
        <v>36.130000000000003</v>
      </c>
      <c r="J5" s="3">
        <v>112.02</v>
      </c>
      <c r="K5" s="3">
        <f t="shared" si="1"/>
        <v>148.15</v>
      </c>
      <c r="L5" s="3"/>
    </row>
    <row r="6" spans="1:12" x14ac:dyDescent="0.35">
      <c r="B6" s="6" t="s">
        <v>19</v>
      </c>
      <c r="C6" s="9">
        <f t="shared" ref="C6:E6" si="2">SUM(C3:C5)</f>
        <v>278.2</v>
      </c>
      <c r="D6" s="9">
        <f t="shared" si="2"/>
        <v>200.55</v>
      </c>
      <c r="E6" s="9">
        <f t="shared" si="2"/>
        <v>62.93</v>
      </c>
      <c r="F6" s="9">
        <f t="shared" ref="F6" si="3">SUM(F3:F5)</f>
        <v>541.68000000000006</v>
      </c>
      <c r="G6" s="3"/>
      <c r="H6" s="9">
        <f t="shared" ref="H6:K6" si="4">SUM(H3:H5)</f>
        <v>0</v>
      </c>
      <c r="I6" s="9">
        <f t="shared" si="4"/>
        <v>36.130000000000003</v>
      </c>
      <c r="J6" s="9">
        <f t="shared" si="4"/>
        <v>152.88</v>
      </c>
      <c r="K6" s="9">
        <f t="shared" si="4"/>
        <v>189.01</v>
      </c>
      <c r="L6" s="3"/>
    </row>
    <row r="7" spans="1:12" x14ac:dyDescent="0.35"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35">
      <c r="C8" s="1">
        <v>45200</v>
      </c>
      <c r="D8" s="1">
        <v>45231</v>
      </c>
      <c r="E8" s="1">
        <v>45261</v>
      </c>
      <c r="F8" s="1" t="s">
        <v>18</v>
      </c>
      <c r="G8" s="1"/>
      <c r="H8" s="1">
        <v>45292</v>
      </c>
      <c r="I8" s="1">
        <v>45323</v>
      </c>
      <c r="J8" s="1">
        <v>45352</v>
      </c>
      <c r="K8" s="1" t="s">
        <v>18</v>
      </c>
      <c r="L8" s="1"/>
    </row>
    <row r="9" spans="1:12" x14ac:dyDescent="0.35">
      <c r="A9" s="6" t="s">
        <v>6</v>
      </c>
      <c r="B9" s="2" t="s">
        <v>1</v>
      </c>
      <c r="C9" s="3">
        <v>0</v>
      </c>
      <c r="D9" s="3">
        <v>0</v>
      </c>
      <c r="E9" s="3">
        <v>0</v>
      </c>
      <c r="F9" s="3">
        <f>SUM(C9:E9)</f>
        <v>0</v>
      </c>
      <c r="G9" s="3"/>
      <c r="H9" s="3">
        <v>0</v>
      </c>
      <c r="I9" s="3">
        <v>0</v>
      </c>
      <c r="J9" s="3">
        <v>0</v>
      </c>
      <c r="K9" s="3">
        <f>SUM(H9:J9)</f>
        <v>0</v>
      </c>
      <c r="L9" s="3"/>
    </row>
    <row r="10" spans="1:12" x14ac:dyDescent="0.35">
      <c r="A10" s="8"/>
      <c r="B10" s="2" t="s">
        <v>2</v>
      </c>
      <c r="C10" s="3">
        <v>0</v>
      </c>
      <c r="D10" s="3">
        <v>0</v>
      </c>
      <c r="E10" s="3">
        <v>0</v>
      </c>
      <c r="F10" s="3">
        <f t="shared" ref="F10:F12" si="5">SUM(C10:E10)</f>
        <v>0</v>
      </c>
      <c r="G10" s="3"/>
      <c r="H10" s="3">
        <v>0</v>
      </c>
      <c r="I10" s="3">
        <v>0</v>
      </c>
      <c r="J10" s="3">
        <v>0</v>
      </c>
      <c r="K10" s="3">
        <f t="shared" ref="K10:K12" si="6">SUM(H10:J10)</f>
        <v>0</v>
      </c>
      <c r="L10" s="3"/>
    </row>
    <row r="11" spans="1:12" x14ac:dyDescent="0.35">
      <c r="B11" s="2" t="s">
        <v>3</v>
      </c>
      <c r="C11" s="3">
        <v>87.35</v>
      </c>
      <c r="D11" s="3">
        <v>53.95</v>
      </c>
      <c r="E11" s="3">
        <v>7.6</v>
      </c>
      <c r="F11" s="3">
        <f t="shared" si="5"/>
        <v>148.9</v>
      </c>
      <c r="G11" s="3"/>
      <c r="H11" s="3">
        <v>0</v>
      </c>
      <c r="I11" s="3">
        <v>0</v>
      </c>
      <c r="J11" s="3">
        <v>0</v>
      </c>
      <c r="K11" s="3">
        <f t="shared" si="6"/>
        <v>0</v>
      </c>
      <c r="L11" s="3"/>
    </row>
    <row r="12" spans="1:12" x14ac:dyDescent="0.35">
      <c r="B12" s="6" t="s">
        <v>19</v>
      </c>
      <c r="C12" s="9">
        <f t="shared" ref="C12:E12" si="7">SUM(C9:C11)</f>
        <v>87.35</v>
      </c>
      <c r="D12" s="9">
        <f t="shared" si="7"/>
        <v>53.95</v>
      </c>
      <c r="E12" s="9">
        <f t="shared" si="7"/>
        <v>7.6</v>
      </c>
      <c r="F12" s="9">
        <f t="shared" si="5"/>
        <v>148.9</v>
      </c>
      <c r="G12" s="3"/>
      <c r="H12" s="9">
        <f t="shared" ref="H12:J12" si="8">SUM(H9:H11)</f>
        <v>0</v>
      </c>
      <c r="I12" s="9">
        <f t="shared" si="8"/>
        <v>0</v>
      </c>
      <c r="J12" s="9">
        <f t="shared" si="8"/>
        <v>0</v>
      </c>
      <c r="K12" s="9">
        <f t="shared" si="6"/>
        <v>0</v>
      </c>
      <c r="L12" s="3"/>
    </row>
    <row r="13" spans="1:12" x14ac:dyDescent="0.35"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5">
      <c r="C14" s="1">
        <v>45200</v>
      </c>
      <c r="D14" s="1">
        <v>45231</v>
      </c>
      <c r="E14" s="1">
        <v>45261</v>
      </c>
      <c r="F14" s="1" t="s">
        <v>18</v>
      </c>
      <c r="G14" s="1"/>
      <c r="H14" s="1">
        <v>45292</v>
      </c>
      <c r="I14" s="1">
        <v>45323</v>
      </c>
      <c r="J14" s="1">
        <v>45352</v>
      </c>
      <c r="K14" s="1" t="s">
        <v>18</v>
      </c>
      <c r="L14" s="1"/>
    </row>
    <row r="15" spans="1:12" x14ac:dyDescent="0.35">
      <c r="A15" s="6" t="s">
        <v>8</v>
      </c>
      <c r="B15" s="2" t="s">
        <v>1</v>
      </c>
      <c r="C15" s="3">
        <v>0</v>
      </c>
      <c r="D15" s="3">
        <v>0</v>
      </c>
      <c r="E15" s="3">
        <v>15.1</v>
      </c>
      <c r="F15" s="3">
        <f>SUM(C15:E15)</f>
        <v>15.1</v>
      </c>
      <c r="G15" s="3"/>
      <c r="H15" s="3">
        <v>0</v>
      </c>
      <c r="I15" s="3">
        <v>0</v>
      </c>
      <c r="J15" s="3">
        <v>0</v>
      </c>
      <c r="K15" s="3">
        <f>SUM(H15:J15)</f>
        <v>0</v>
      </c>
      <c r="L15" s="3"/>
    </row>
    <row r="16" spans="1:12" x14ac:dyDescent="0.35">
      <c r="A16" s="8"/>
      <c r="B16" s="2" t="s">
        <v>2</v>
      </c>
      <c r="C16" s="3">
        <v>0</v>
      </c>
      <c r="D16" s="3">
        <v>0</v>
      </c>
      <c r="E16" s="3">
        <v>0</v>
      </c>
      <c r="F16" s="3">
        <f t="shared" ref="F16:F18" si="9">SUM(C16:E16)</f>
        <v>0</v>
      </c>
      <c r="G16" s="3"/>
      <c r="H16" s="3">
        <v>0</v>
      </c>
      <c r="I16" s="3">
        <v>0</v>
      </c>
      <c r="J16" s="3">
        <v>0</v>
      </c>
      <c r="K16" s="3">
        <f t="shared" ref="K16:K18" si="10">SUM(H16:J16)</f>
        <v>0</v>
      </c>
      <c r="L16" s="3"/>
    </row>
    <row r="17" spans="1:12" x14ac:dyDescent="0.35">
      <c r="B17" s="2" t="s">
        <v>3</v>
      </c>
      <c r="C17" s="3">
        <v>9.64</v>
      </c>
      <c r="D17" s="3">
        <v>16.399999999999999</v>
      </c>
      <c r="E17" s="3">
        <v>10.5</v>
      </c>
      <c r="F17" s="3">
        <f t="shared" si="9"/>
        <v>36.54</v>
      </c>
      <c r="G17" s="3"/>
      <c r="H17" s="3">
        <v>0</v>
      </c>
      <c r="I17" s="3">
        <v>0</v>
      </c>
      <c r="J17" s="3">
        <v>0</v>
      </c>
      <c r="K17" s="3">
        <f t="shared" si="10"/>
        <v>0</v>
      </c>
      <c r="L17" s="3"/>
    </row>
    <row r="18" spans="1:12" x14ac:dyDescent="0.35">
      <c r="B18" s="6" t="s">
        <v>19</v>
      </c>
      <c r="C18" s="9">
        <f t="shared" ref="C18:E18" si="11">SUM(C15:C17)</f>
        <v>9.64</v>
      </c>
      <c r="D18" s="9">
        <f t="shared" si="11"/>
        <v>16.399999999999999</v>
      </c>
      <c r="E18" s="9">
        <f t="shared" si="11"/>
        <v>25.6</v>
      </c>
      <c r="F18" s="9">
        <f t="shared" si="9"/>
        <v>51.64</v>
      </c>
      <c r="G18" s="3"/>
      <c r="H18" s="9">
        <f t="shared" ref="H18:J18" si="12">SUM(H15:H17)</f>
        <v>0</v>
      </c>
      <c r="I18" s="9">
        <f t="shared" si="12"/>
        <v>0</v>
      </c>
      <c r="J18" s="9">
        <f t="shared" si="12"/>
        <v>0</v>
      </c>
      <c r="K18" s="9">
        <f t="shared" si="10"/>
        <v>0</v>
      </c>
      <c r="L18" s="3"/>
    </row>
    <row r="19" spans="1:12" x14ac:dyDescent="0.35"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5">
      <c r="C20" s="1">
        <v>45200</v>
      </c>
      <c r="D20" s="1">
        <v>45231</v>
      </c>
      <c r="E20" s="1">
        <v>45261</v>
      </c>
      <c r="F20" s="1" t="s">
        <v>18</v>
      </c>
      <c r="G20" s="1"/>
      <c r="H20" s="1">
        <v>45292</v>
      </c>
      <c r="I20" s="1">
        <v>45323</v>
      </c>
      <c r="J20" s="1">
        <v>45352</v>
      </c>
      <c r="K20" s="1" t="s">
        <v>18</v>
      </c>
      <c r="L20" s="1"/>
    </row>
    <row r="21" spans="1:12" x14ac:dyDescent="0.35">
      <c r="A21" s="6" t="s">
        <v>9</v>
      </c>
      <c r="B21" s="2" t="s">
        <v>1</v>
      </c>
      <c r="C21" s="3">
        <v>0</v>
      </c>
      <c r="D21" s="3">
        <v>0</v>
      </c>
      <c r="E21" s="3">
        <v>0</v>
      </c>
      <c r="F21" s="3">
        <f t="shared" ref="F21:F24" si="13">SUM(C21:E21)</f>
        <v>0</v>
      </c>
      <c r="G21" s="3"/>
      <c r="H21" s="3">
        <v>0</v>
      </c>
      <c r="I21" s="3">
        <v>36.4</v>
      </c>
      <c r="J21" s="3">
        <v>0</v>
      </c>
      <c r="K21" s="3">
        <f t="shared" ref="K21:K24" si="14">SUM(H21:J21)</f>
        <v>36.4</v>
      </c>
      <c r="L21" s="3"/>
    </row>
    <row r="22" spans="1:12" x14ac:dyDescent="0.35">
      <c r="A22" s="8"/>
      <c r="B22" s="2" t="s">
        <v>2</v>
      </c>
      <c r="C22" s="3">
        <v>0</v>
      </c>
      <c r="D22" s="3">
        <v>0</v>
      </c>
      <c r="E22" s="3">
        <v>0</v>
      </c>
      <c r="F22" s="3">
        <f t="shared" si="13"/>
        <v>0</v>
      </c>
      <c r="G22" s="3"/>
      <c r="H22" s="3">
        <v>0</v>
      </c>
      <c r="I22" s="3">
        <v>0</v>
      </c>
      <c r="J22" s="3">
        <v>0</v>
      </c>
      <c r="K22" s="3">
        <f t="shared" si="14"/>
        <v>0</v>
      </c>
      <c r="L22" s="3"/>
    </row>
    <row r="23" spans="1:12" x14ac:dyDescent="0.35">
      <c r="B23" s="2" t="s">
        <v>3</v>
      </c>
      <c r="C23" s="3">
        <v>0</v>
      </c>
      <c r="D23" s="3">
        <v>0</v>
      </c>
      <c r="E23" s="3">
        <v>0</v>
      </c>
      <c r="F23" s="3">
        <f t="shared" si="13"/>
        <v>0</v>
      </c>
      <c r="G23" s="3"/>
      <c r="H23" s="3">
        <v>0</v>
      </c>
      <c r="I23" s="3">
        <v>76.66</v>
      </c>
      <c r="J23" s="3">
        <v>0</v>
      </c>
      <c r="K23" s="3">
        <f t="shared" si="14"/>
        <v>76.66</v>
      </c>
      <c r="L23" s="3"/>
    </row>
    <row r="24" spans="1:12" x14ac:dyDescent="0.35">
      <c r="B24" s="6" t="s">
        <v>19</v>
      </c>
      <c r="C24" s="9">
        <f t="shared" ref="C24:E24" si="15">SUM(C21:C23)</f>
        <v>0</v>
      </c>
      <c r="D24" s="9">
        <f t="shared" si="15"/>
        <v>0</v>
      </c>
      <c r="E24" s="9">
        <f t="shared" si="15"/>
        <v>0</v>
      </c>
      <c r="F24" s="9">
        <f t="shared" si="13"/>
        <v>0</v>
      </c>
      <c r="G24" s="3"/>
      <c r="H24" s="9">
        <f t="shared" ref="H24:J24" si="16">SUM(H21:H23)</f>
        <v>0</v>
      </c>
      <c r="I24" s="9">
        <f t="shared" si="16"/>
        <v>113.06</v>
      </c>
      <c r="J24" s="9">
        <f t="shared" si="16"/>
        <v>0</v>
      </c>
      <c r="K24" s="9">
        <f t="shared" si="14"/>
        <v>113.06</v>
      </c>
      <c r="L24" s="3"/>
    </row>
    <row r="25" spans="1:12" x14ac:dyDescent="0.35"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5">
      <c r="C26" s="1">
        <v>45200</v>
      </c>
      <c r="D26" s="1">
        <v>45231</v>
      </c>
      <c r="E26" s="1">
        <v>45261</v>
      </c>
      <c r="F26" s="1" t="s">
        <v>18</v>
      </c>
      <c r="G26" s="1"/>
      <c r="H26" s="1">
        <v>45292</v>
      </c>
      <c r="I26" s="1">
        <v>45323</v>
      </c>
      <c r="J26" s="1">
        <v>45352</v>
      </c>
      <c r="K26" s="1" t="s">
        <v>18</v>
      </c>
      <c r="L26" s="1"/>
    </row>
    <row r="27" spans="1:12" x14ac:dyDescent="0.35">
      <c r="A27" s="6" t="s">
        <v>10</v>
      </c>
      <c r="B27" s="2" t="s">
        <v>1</v>
      </c>
      <c r="C27" s="5"/>
      <c r="D27" s="5"/>
      <c r="E27" s="3">
        <v>0</v>
      </c>
      <c r="F27" s="3">
        <f t="shared" ref="F27:F30" si="17">SUM(C27:E27)</f>
        <v>0</v>
      </c>
      <c r="G27" s="3"/>
      <c r="H27" s="3">
        <v>0</v>
      </c>
      <c r="I27" s="3">
        <v>0</v>
      </c>
      <c r="J27" s="3">
        <v>68.3</v>
      </c>
      <c r="K27" s="3">
        <f t="shared" ref="K27:K30" si="18">SUM(H27:J27)</f>
        <v>68.3</v>
      </c>
      <c r="L27" s="3"/>
    </row>
    <row r="28" spans="1:12" x14ac:dyDescent="0.35">
      <c r="A28" s="8"/>
      <c r="B28" s="2" t="s">
        <v>2</v>
      </c>
      <c r="C28" s="5"/>
      <c r="D28" s="5"/>
      <c r="E28" s="3">
        <v>0</v>
      </c>
      <c r="F28" s="3">
        <f t="shared" si="17"/>
        <v>0</v>
      </c>
      <c r="G28" s="3"/>
      <c r="H28" s="3">
        <v>0</v>
      </c>
      <c r="I28" s="3">
        <v>0</v>
      </c>
      <c r="J28" s="3">
        <v>0</v>
      </c>
      <c r="K28" s="3">
        <f t="shared" si="18"/>
        <v>0</v>
      </c>
      <c r="L28" s="3"/>
    </row>
    <row r="29" spans="1:12" x14ac:dyDescent="0.35">
      <c r="B29" s="2" t="s">
        <v>3</v>
      </c>
      <c r="C29" s="5"/>
      <c r="D29" s="5"/>
      <c r="E29" s="3">
        <v>0</v>
      </c>
      <c r="F29" s="3">
        <f t="shared" si="17"/>
        <v>0</v>
      </c>
      <c r="G29" s="3"/>
      <c r="H29" s="3">
        <v>0</v>
      </c>
      <c r="I29" s="3">
        <v>0</v>
      </c>
      <c r="J29" s="3">
        <v>70.599999999999994</v>
      </c>
      <c r="K29" s="3">
        <f t="shared" si="18"/>
        <v>70.599999999999994</v>
      </c>
      <c r="L29" s="3"/>
    </row>
    <row r="30" spans="1:12" x14ac:dyDescent="0.35">
      <c r="B30" s="6" t="s">
        <v>19</v>
      </c>
      <c r="C30" s="5"/>
      <c r="D30" s="5"/>
      <c r="E30" s="9">
        <f t="shared" ref="E30" si="19">SUM(E27:E29)</f>
        <v>0</v>
      </c>
      <c r="F30" s="9">
        <f t="shared" si="17"/>
        <v>0</v>
      </c>
      <c r="G30" s="3"/>
      <c r="H30" s="9">
        <f t="shared" ref="H30:J30" si="20">SUM(H27:H29)</f>
        <v>0</v>
      </c>
      <c r="I30" s="9">
        <f t="shared" si="20"/>
        <v>0</v>
      </c>
      <c r="J30" s="9">
        <f t="shared" si="20"/>
        <v>138.89999999999998</v>
      </c>
      <c r="K30" s="9">
        <f t="shared" si="18"/>
        <v>138.89999999999998</v>
      </c>
      <c r="L30" s="3"/>
    </row>
    <row r="31" spans="1:12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5">
      <c r="C32" s="1">
        <v>45200</v>
      </c>
      <c r="D32" s="1">
        <v>45231</v>
      </c>
      <c r="E32" s="1">
        <v>45261</v>
      </c>
      <c r="F32" s="1" t="s">
        <v>18</v>
      </c>
      <c r="G32" s="1"/>
      <c r="H32" s="1">
        <v>45292</v>
      </c>
      <c r="I32" s="1">
        <v>45323</v>
      </c>
      <c r="J32" s="1">
        <v>45352</v>
      </c>
      <c r="K32" s="1" t="s">
        <v>18</v>
      </c>
      <c r="L32" s="1"/>
    </row>
    <row r="33" spans="1:12" x14ac:dyDescent="0.35">
      <c r="A33" s="6" t="s">
        <v>12</v>
      </c>
      <c r="B33" s="2" t="s">
        <v>1</v>
      </c>
      <c r="C33" s="3">
        <f>SUM(5.5+116.78)</f>
        <v>122.28</v>
      </c>
      <c r="D33" s="3">
        <f>SUM(112.44+139.05)</f>
        <v>251.49</v>
      </c>
      <c r="E33" s="3">
        <f>SUM(5.6+184.51)</f>
        <v>190.10999999999999</v>
      </c>
      <c r="F33" s="3">
        <f t="shared" ref="F33:F36" si="21">SUM(C33:E33)</f>
        <v>563.88</v>
      </c>
      <c r="G33" s="3"/>
      <c r="H33" s="3">
        <v>45.6</v>
      </c>
      <c r="I33" s="3">
        <v>0</v>
      </c>
      <c r="J33" s="3">
        <v>28.2</v>
      </c>
      <c r="K33" s="3">
        <f t="shared" ref="K33:K36" si="22">SUM(H33:J33)</f>
        <v>73.8</v>
      </c>
      <c r="L33" s="3"/>
    </row>
    <row r="34" spans="1:12" x14ac:dyDescent="0.35">
      <c r="B34" s="2" t="s">
        <v>2</v>
      </c>
      <c r="C34" s="3">
        <v>0</v>
      </c>
      <c r="D34" s="3">
        <v>0</v>
      </c>
      <c r="E34" s="3">
        <v>0</v>
      </c>
      <c r="F34" s="3">
        <f t="shared" si="21"/>
        <v>0</v>
      </c>
      <c r="G34" s="3"/>
      <c r="H34" s="3">
        <v>0</v>
      </c>
      <c r="I34" s="3">
        <v>0</v>
      </c>
      <c r="J34" s="3">
        <v>0</v>
      </c>
      <c r="K34" s="3">
        <f t="shared" si="22"/>
        <v>0</v>
      </c>
      <c r="L34" s="3"/>
    </row>
    <row r="35" spans="1:12" x14ac:dyDescent="0.35">
      <c r="B35" s="2" t="s">
        <v>3</v>
      </c>
      <c r="C35" s="3">
        <f>SUM(17.2+24.4)</f>
        <v>41.599999999999994</v>
      </c>
      <c r="D35" s="3">
        <v>35.03</v>
      </c>
      <c r="E35" s="3">
        <f>SUM(30.85+7.4)</f>
        <v>38.25</v>
      </c>
      <c r="F35" s="3">
        <f t="shared" si="21"/>
        <v>114.88</v>
      </c>
      <c r="G35" s="3"/>
      <c r="H35" s="7">
        <v>-17.2</v>
      </c>
      <c r="I35" s="3">
        <v>13.15</v>
      </c>
      <c r="J35" s="3">
        <f>SUM(166.38+40)</f>
        <v>206.38</v>
      </c>
      <c r="K35" s="3">
        <f t="shared" si="22"/>
        <v>202.32999999999998</v>
      </c>
      <c r="L35" s="3"/>
    </row>
    <row r="36" spans="1:12" x14ac:dyDescent="0.35">
      <c r="B36" s="6" t="s">
        <v>19</v>
      </c>
      <c r="C36" s="9">
        <f t="shared" ref="C36:E36" si="23">SUM(C33:C35)</f>
        <v>163.88</v>
      </c>
      <c r="D36" s="9">
        <f t="shared" si="23"/>
        <v>286.52</v>
      </c>
      <c r="E36" s="9">
        <f t="shared" si="23"/>
        <v>228.35999999999999</v>
      </c>
      <c r="F36" s="9">
        <f t="shared" si="21"/>
        <v>678.76</v>
      </c>
      <c r="G36" s="3"/>
      <c r="H36" s="9">
        <f t="shared" ref="H36:J36" si="24">SUM(H33:H35)</f>
        <v>28.400000000000002</v>
      </c>
      <c r="I36" s="9">
        <f t="shared" si="24"/>
        <v>13.15</v>
      </c>
      <c r="J36" s="9">
        <f t="shared" si="24"/>
        <v>234.57999999999998</v>
      </c>
      <c r="K36" s="9">
        <f t="shared" si="22"/>
        <v>276.13</v>
      </c>
      <c r="L36" s="3"/>
    </row>
    <row r="37" spans="1:12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35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5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2" x14ac:dyDescent="0.35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2" x14ac:dyDescent="0.35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2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2" x14ac:dyDescent="0.35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2" x14ac:dyDescent="0.35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2" x14ac:dyDescent="0.35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 x14ac:dyDescent="0.35"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3:12" x14ac:dyDescent="0.35"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3:12" x14ac:dyDescent="0.35"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3:12" x14ac:dyDescent="0.35"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3:12" x14ac:dyDescent="0.35"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3:12" x14ac:dyDescent="0.35"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3:12" x14ac:dyDescent="0.35"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3:12" x14ac:dyDescent="0.35"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3:12" x14ac:dyDescent="0.35"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3:12" x14ac:dyDescent="0.35"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3:12" x14ac:dyDescent="0.35"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3:12" x14ac:dyDescent="0.35"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3:12" x14ac:dyDescent="0.35"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3:12" x14ac:dyDescent="0.35"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3:12" x14ac:dyDescent="0.35"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3:12" x14ac:dyDescent="0.35"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3:12" x14ac:dyDescent="0.35"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3:12" x14ac:dyDescent="0.35"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3:12" x14ac:dyDescent="0.35"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3:12" x14ac:dyDescent="0.35"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3:12" x14ac:dyDescent="0.35"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3:12" x14ac:dyDescent="0.35"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3:12" x14ac:dyDescent="0.35"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3:12" x14ac:dyDescent="0.35"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3:12" x14ac:dyDescent="0.35"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3:12" x14ac:dyDescent="0.35"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3:12" x14ac:dyDescent="0.35"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3:12" x14ac:dyDescent="0.35"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3:12" x14ac:dyDescent="0.35"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3:12" x14ac:dyDescent="0.35"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3:12" x14ac:dyDescent="0.35"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3:12" x14ac:dyDescent="0.35"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3:12" x14ac:dyDescent="0.35"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3:12" x14ac:dyDescent="0.35"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3:12" x14ac:dyDescent="0.35"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3:12" x14ac:dyDescent="0.35"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3:12" x14ac:dyDescent="0.35"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3:12" x14ac:dyDescent="0.35"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3:12" x14ac:dyDescent="0.35"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3:12" x14ac:dyDescent="0.35"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3:12" x14ac:dyDescent="0.35"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3:12" x14ac:dyDescent="0.35"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3:12" x14ac:dyDescent="0.35"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3:12" x14ac:dyDescent="0.35"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3:12" x14ac:dyDescent="0.35"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3:12" x14ac:dyDescent="0.35"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3:12" x14ac:dyDescent="0.35"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3:12" x14ac:dyDescent="0.35"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3:12" x14ac:dyDescent="0.35"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3:12" x14ac:dyDescent="0.35"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3:12" x14ac:dyDescent="0.35"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3:12" x14ac:dyDescent="0.35"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3:12" x14ac:dyDescent="0.35"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3:12" x14ac:dyDescent="0.35"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3:12" x14ac:dyDescent="0.35"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3:12" x14ac:dyDescent="0.35"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3:12" x14ac:dyDescent="0.35"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3:12" x14ac:dyDescent="0.35"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3:12" x14ac:dyDescent="0.35"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3:12" x14ac:dyDescent="0.35"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3:12" x14ac:dyDescent="0.35"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3:12" x14ac:dyDescent="0.35"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3:12" x14ac:dyDescent="0.35"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3:12" x14ac:dyDescent="0.35"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3:12" x14ac:dyDescent="0.35"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3:12" x14ac:dyDescent="0.35"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3:12" x14ac:dyDescent="0.35"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3:12" x14ac:dyDescent="0.35"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3:12" x14ac:dyDescent="0.35"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3:12" x14ac:dyDescent="0.35"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3:12" x14ac:dyDescent="0.35"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3:12" x14ac:dyDescent="0.35"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3:12" x14ac:dyDescent="0.35"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3:12" x14ac:dyDescent="0.35"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3:12" x14ac:dyDescent="0.35"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3:12" x14ac:dyDescent="0.35"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3:12" x14ac:dyDescent="0.35"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3:12" x14ac:dyDescent="0.35"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3:12" x14ac:dyDescent="0.35"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3:12" x14ac:dyDescent="0.35"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3:12" x14ac:dyDescent="0.35"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3:12" x14ac:dyDescent="0.35"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3:12" x14ac:dyDescent="0.35"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3:12" x14ac:dyDescent="0.35"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3:12" x14ac:dyDescent="0.35"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3:12" x14ac:dyDescent="0.35"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3:12" x14ac:dyDescent="0.35"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3:12" x14ac:dyDescent="0.35"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3:12" x14ac:dyDescent="0.35"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3:12" x14ac:dyDescent="0.35"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3:12" x14ac:dyDescent="0.35"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3:12" x14ac:dyDescent="0.35"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3:12" x14ac:dyDescent="0.35"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3:12" x14ac:dyDescent="0.35"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3:12" x14ac:dyDescent="0.35"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3:12" x14ac:dyDescent="0.35"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3:12" x14ac:dyDescent="0.35"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3:12" x14ac:dyDescent="0.35"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3:12" x14ac:dyDescent="0.35"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3:12" x14ac:dyDescent="0.35"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3:12" x14ac:dyDescent="0.35"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3:12" x14ac:dyDescent="0.35"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3:12" x14ac:dyDescent="0.35"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3:12" x14ac:dyDescent="0.35"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3:12" x14ac:dyDescent="0.35"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3:12" x14ac:dyDescent="0.35"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3:12" x14ac:dyDescent="0.35"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3:12" x14ac:dyDescent="0.35"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3:12" x14ac:dyDescent="0.35"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3:12" x14ac:dyDescent="0.35"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3:12" x14ac:dyDescent="0.35"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3:12" x14ac:dyDescent="0.35"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3:12" x14ac:dyDescent="0.35"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3:12" x14ac:dyDescent="0.35"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3:12" x14ac:dyDescent="0.35"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3:12" x14ac:dyDescent="0.35"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3:12" x14ac:dyDescent="0.35"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3:12" x14ac:dyDescent="0.35"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3:12" x14ac:dyDescent="0.35"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3:12" x14ac:dyDescent="0.35"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3:12" x14ac:dyDescent="0.35"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3:12" x14ac:dyDescent="0.35"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3:12" x14ac:dyDescent="0.35"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3:12" x14ac:dyDescent="0.35"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3:12" x14ac:dyDescent="0.35"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3:12" x14ac:dyDescent="0.35"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3:12" x14ac:dyDescent="0.35"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3:12" x14ac:dyDescent="0.35"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3:12" x14ac:dyDescent="0.35"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3:12" x14ac:dyDescent="0.35"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3:12" x14ac:dyDescent="0.35"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3:12" x14ac:dyDescent="0.35"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3:12" x14ac:dyDescent="0.35"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3:12" x14ac:dyDescent="0.35"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3:12" x14ac:dyDescent="0.35"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3:12" x14ac:dyDescent="0.35"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3:12" x14ac:dyDescent="0.35"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3:12" x14ac:dyDescent="0.35"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3:12" x14ac:dyDescent="0.35"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3:12" x14ac:dyDescent="0.35"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3:12" x14ac:dyDescent="0.35"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3:12" x14ac:dyDescent="0.35"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3:12" x14ac:dyDescent="0.35"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3:12" x14ac:dyDescent="0.35"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3:12" x14ac:dyDescent="0.35"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3:12" x14ac:dyDescent="0.35"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3:12" x14ac:dyDescent="0.35"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3:12" x14ac:dyDescent="0.35"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3:12" x14ac:dyDescent="0.35"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3:12" x14ac:dyDescent="0.35"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3:12" x14ac:dyDescent="0.35"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3:12" x14ac:dyDescent="0.35"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3:12" x14ac:dyDescent="0.35"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3:12" x14ac:dyDescent="0.35"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3:12" x14ac:dyDescent="0.35"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3:12" x14ac:dyDescent="0.35"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3:12" x14ac:dyDescent="0.35"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3:12" x14ac:dyDescent="0.35"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3:12" x14ac:dyDescent="0.35"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3:12" x14ac:dyDescent="0.35"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3:12" x14ac:dyDescent="0.35">
      <c r="C215" s="3"/>
      <c r="D215" s="3"/>
      <c r="E215" s="3"/>
      <c r="F215" s="3"/>
      <c r="G215" s="3"/>
      <c r="H215" s="3"/>
      <c r="I215" s="3"/>
      <c r="J215" s="3"/>
      <c r="K215" s="3"/>
      <c r="L215" s="3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EF3C-B0F5-403D-8CD6-79F6B4B80D62}">
  <dimension ref="A1:U233"/>
  <sheetViews>
    <sheetView topLeftCell="O1" workbookViewId="0">
      <selection activeCell="R1" sqref="R1:U1048576"/>
    </sheetView>
  </sheetViews>
  <sheetFormatPr defaultRowHeight="15.5" x14ac:dyDescent="0.35"/>
  <cols>
    <col min="1" max="1" width="27" style="6" bestFit="1" customWidth="1"/>
    <col min="2" max="2" width="17" style="2" bestFit="1" customWidth="1"/>
    <col min="3" max="5" width="9.08984375" style="2" bestFit="1" customWidth="1"/>
    <col min="6" max="6" width="9.08984375" style="2" customWidth="1"/>
    <col min="7" max="7" width="5.6328125" style="2" customWidth="1"/>
    <col min="8" max="8" width="9.08984375" style="2" customWidth="1"/>
    <col min="9" max="10" width="9.08984375" style="2" bestFit="1" customWidth="1"/>
    <col min="11" max="11" width="9.08984375" style="2" customWidth="1"/>
    <col min="12" max="12" width="5.6328125" style="2" customWidth="1"/>
    <col min="13" max="13" width="9.08984375" style="2" bestFit="1" customWidth="1"/>
    <col min="14" max="14" width="8.54296875" style="2" bestFit="1" customWidth="1"/>
    <col min="15" max="16" width="9.08984375" style="2" bestFit="1" customWidth="1"/>
    <col min="17" max="17" width="5.6328125" style="2" customWidth="1"/>
    <col min="18" max="18" width="9.08984375" style="2" bestFit="1" customWidth="1"/>
    <col min="19" max="19" width="8.26953125" style="2" bestFit="1" customWidth="1"/>
    <col min="20" max="21" width="9.08984375" style="2" bestFit="1" customWidth="1"/>
    <col min="22" max="16384" width="8.7265625" style="2"/>
  </cols>
  <sheetData>
    <row r="1" spans="1:21" x14ac:dyDescent="0.35">
      <c r="C1" s="2" t="s">
        <v>16</v>
      </c>
      <c r="H1" s="2" t="s">
        <v>17</v>
      </c>
      <c r="M1" s="2" t="s">
        <v>14</v>
      </c>
      <c r="R1" s="2" t="s">
        <v>15</v>
      </c>
    </row>
    <row r="2" spans="1:21" x14ac:dyDescent="0.35">
      <c r="C2" s="1">
        <v>45383</v>
      </c>
      <c r="D2" s="1">
        <v>45413</v>
      </c>
      <c r="E2" s="1">
        <v>45444</v>
      </c>
      <c r="F2" s="1" t="s">
        <v>18</v>
      </c>
      <c r="G2" s="1"/>
      <c r="H2" s="1">
        <v>45474</v>
      </c>
      <c r="I2" s="1">
        <v>45505</v>
      </c>
      <c r="J2" s="1">
        <v>45536</v>
      </c>
      <c r="K2" s="1" t="s">
        <v>18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5">
      <c r="A3" s="6" t="s">
        <v>0</v>
      </c>
      <c r="B3" s="2" t="s">
        <v>1</v>
      </c>
      <c r="C3" s="3">
        <v>0</v>
      </c>
      <c r="D3" s="3">
        <v>44.99</v>
      </c>
      <c r="E3" s="3">
        <v>0</v>
      </c>
      <c r="F3" s="3">
        <f>SUM(C3:E3)</f>
        <v>44.99</v>
      </c>
      <c r="G3" s="3"/>
      <c r="H3" s="3">
        <v>83</v>
      </c>
      <c r="I3" s="4"/>
      <c r="J3" s="4"/>
      <c r="K3" s="3">
        <f t="shared" ref="K3:K6" si="0">SUM(H3:J3)</f>
        <v>83</v>
      </c>
    </row>
    <row r="4" spans="1:21" x14ac:dyDescent="0.35">
      <c r="A4" s="8"/>
      <c r="B4" s="2" t="s">
        <v>2</v>
      </c>
      <c r="C4" s="3">
        <v>0</v>
      </c>
      <c r="D4" s="3">
        <v>0</v>
      </c>
      <c r="E4" s="3">
        <v>0</v>
      </c>
      <c r="F4" s="3">
        <f t="shared" ref="F4:F5" si="1">SUM(C4:E4)</f>
        <v>0</v>
      </c>
      <c r="G4" s="3"/>
      <c r="H4" s="3">
        <v>0</v>
      </c>
      <c r="I4" s="4"/>
      <c r="J4" s="4"/>
      <c r="K4" s="3">
        <f t="shared" si="0"/>
        <v>0</v>
      </c>
    </row>
    <row r="5" spans="1:21" x14ac:dyDescent="0.35">
      <c r="B5" s="2" t="s">
        <v>3</v>
      </c>
      <c r="C5" s="3">
        <v>0</v>
      </c>
      <c r="D5" s="3">
        <v>83.49</v>
      </c>
      <c r="E5" s="3">
        <v>85.9</v>
      </c>
      <c r="F5" s="3">
        <f t="shared" si="1"/>
        <v>169.39</v>
      </c>
      <c r="G5" s="3"/>
      <c r="H5" s="3">
        <v>35.869999999999997</v>
      </c>
      <c r="I5" s="4"/>
      <c r="J5" s="4"/>
      <c r="K5" s="3">
        <f t="shared" si="0"/>
        <v>35.869999999999997</v>
      </c>
    </row>
    <row r="6" spans="1:21" x14ac:dyDescent="0.35">
      <c r="B6" s="6" t="s">
        <v>19</v>
      </c>
      <c r="C6" s="9">
        <f t="shared" ref="C6:F6" si="2">SUM(C3:C5)</f>
        <v>0</v>
      </c>
      <c r="D6" s="9">
        <f t="shared" si="2"/>
        <v>128.47999999999999</v>
      </c>
      <c r="E6" s="9">
        <f t="shared" si="2"/>
        <v>85.9</v>
      </c>
      <c r="F6" s="9">
        <f t="shared" si="2"/>
        <v>214.38</v>
      </c>
      <c r="G6" s="3"/>
      <c r="H6" s="9">
        <f>SUM(H3:H5)</f>
        <v>118.87</v>
      </c>
      <c r="I6" s="4"/>
      <c r="J6" s="4"/>
      <c r="K6" s="9">
        <f t="shared" si="0"/>
        <v>118.87</v>
      </c>
    </row>
    <row r="7" spans="1:21" x14ac:dyDescent="0.35">
      <c r="C7" s="3"/>
      <c r="D7" s="3"/>
      <c r="E7" s="3"/>
      <c r="F7" s="3"/>
      <c r="G7" s="3"/>
      <c r="H7" s="3"/>
    </row>
    <row r="8" spans="1:21" x14ac:dyDescent="0.35">
      <c r="C8" s="1"/>
      <c r="D8" s="1"/>
      <c r="E8" s="1"/>
      <c r="F8" s="1"/>
      <c r="G8" s="1"/>
      <c r="H8" s="1">
        <v>45474</v>
      </c>
      <c r="I8" s="1">
        <v>45505</v>
      </c>
      <c r="J8" s="1">
        <v>45536</v>
      </c>
      <c r="K8" s="1" t="s">
        <v>18</v>
      </c>
      <c r="L8" s="1"/>
      <c r="M8" s="1">
        <v>45566</v>
      </c>
      <c r="N8" s="1">
        <v>45597</v>
      </c>
      <c r="O8" s="1">
        <v>45627</v>
      </c>
      <c r="P8" s="1" t="s">
        <v>18</v>
      </c>
      <c r="Q8" s="1"/>
      <c r="R8" s="1">
        <v>45658</v>
      </c>
      <c r="S8" s="1">
        <v>45689</v>
      </c>
      <c r="T8" s="1">
        <v>45717</v>
      </c>
      <c r="U8" s="1" t="s">
        <v>18</v>
      </c>
    </row>
    <row r="9" spans="1:21" x14ac:dyDescent="0.35">
      <c r="A9" s="6" t="s">
        <v>4</v>
      </c>
      <c r="B9" s="2" t="s">
        <v>1</v>
      </c>
      <c r="C9" s="3"/>
      <c r="D9" s="3"/>
      <c r="E9" s="3"/>
      <c r="F9" s="3"/>
      <c r="G9" s="3"/>
      <c r="H9" s="5"/>
      <c r="I9" s="4"/>
      <c r="J9" s="4"/>
      <c r="M9" s="4"/>
      <c r="N9" s="4"/>
      <c r="O9" s="4"/>
      <c r="R9" s="4"/>
      <c r="S9" s="4"/>
      <c r="T9" s="4"/>
    </row>
    <row r="10" spans="1:21" x14ac:dyDescent="0.35">
      <c r="A10" s="8"/>
      <c r="B10" s="2" t="s">
        <v>2</v>
      </c>
      <c r="C10" s="3"/>
      <c r="D10" s="3"/>
      <c r="E10" s="3"/>
      <c r="F10" s="3"/>
      <c r="G10" s="3"/>
      <c r="H10" s="5"/>
      <c r="I10" s="4"/>
      <c r="J10" s="4"/>
      <c r="M10" s="4"/>
      <c r="N10" s="4"/>
      <c r="O10" s="4"/>
      <c r="R10" s="4"/>
      <c r="S10" s="4"/>
      <c r="T10" s="4"/>
    </row>
    <row r="11" spans="1:21" x14ac:dyDescent="0.35">
      <c r="B11" s="2" t="s">
        <v>3</v>
      </c>
      <c r="C11" s="3"/>
      <c r="D11" s="3"/>
      <c r="E11" s="3"/>
      <c r="F11" s="3"/>
      <c r="G11" s="3"/>
      <c r="H11" s="5"/>
      <c r="I11" s="4"/>
      <c r="J11" s="4"/>
      <c r="M11" s="4"/>
      <c r="N11" s="4"/>
      <c r="O11" s="4"/>
      <c r="R11" s="4"/>
      <c r="S11" s="4"/>
      <c r="T11" s="4"/>
    </row>
    <row r="12" spans="1:21" x14ac:dyDescent="0.35">
      <c r="B12" s="6" t="s">
        <v>19</v>
      </c>
      <c r="C12" s="3"/>
      <c r="D12" s="3"/>
      <c r="E12" s="3"/>
      <c r="F12" s="3"/>
      <c r="G12" s="3"/>
      <c r="H12" s="5"/>
      <c r="I12" s="4"/>
      <c r="J12" s="4"/>
      <c r="M12" s="4"/>
      <c r="N12" s="4"/>
      <c r="O12" s="4"/>
      <c r="R12" s="4"/>
      <c r="S12" s="4"/>
      <c r="T12" s="4"/>
    </row>
    <row r="13" spans="1:21" x14ac:dyDescent="0.35">
      <c r="C13" s="3"/>
      <c r="D13" s="3"/>
      <c r="E13" s="3"/>
      <c r="F13" s="3"/>
      <c r="G13" s="3"/>
      <c r="H13" s="3"/>
    </row>
    <row r="14" spans="1:21" x14ac:dyDescent="0.35">
      <c r="C14" s="1">
        <v>45383</v>
      </c>
      <c r="D14" s="1">
        <v>45413</v>
      </c>
      <c r="E14" s="1">
        <v>45444</v>
      </c>
      <c r="F14" s="1" t="s">
        <v>18</v>
      </c>
      <c r="G14" s="1"/>
      <c r="H14" s="1">
        <v>45474</v>
      </c>
      <c r="I14" s="1">
        <v>45505</v>
      </c>
      <c r="J14" s="1">
        <v>45536</v>
      </c>
      <c r="K14" s="1" t="s">
        <v>18</v>
      </c>
      <c r="L14" s="1"/>
      <c r="M14" s="1">
        <v>45566</v>
      </c>
      <c r="N14" s="1">
        <v>45597</v>
      </c>
      <c r="O14" s="1">
        <v>45627</v>
      </c>
      <c r="P14" s="1" t="s">
        <v>18</v>
      </c>
      <c r="Q14" s="1"/>
      <c r="R14" s="1">
        <v>45658</v>
      </c>
      <c r="S14" s="1">
        <v>45689</v>
      </c>
      <c r="T14" s="1">
        <v>45717</v>
      </c>
      <c r="U14" s="1" t="s">
        <v>18</v>
      </c>
    </row>
    <row r="15" spans="1:21" x14ac:dyDescent="0.35">
      <c r="A15" s="6" t="s">
        <v>6</v>
      </c>
      <c r="B15" s="2" t="s">
        <v>1</v>
      </c>
      <c r="C15" s="3">
        <v>0</v>
      </c>
      <c r="D15" s="3">
        <v>0</v>
      </c>
      <c r="E15" s="3">
        <v>0</v>
      </c>
      <c r="F15" s="3">
        <f t="shared" ref="F15:F18" si="3">SUM(C15:E15)</f>
        <v>0</v>
      </c>
      <c r="G15" s="3"/>
      <c r="H15" s="3">
        <v>4</v>
      </c>
      <c r="I15" s="3">
        <v>0</v>
      </c>
      <c r="J15" s="3">
        <v>0</v>
      </c>
      <c r="K15" s="3">
        <f t="shared" ref="K15:K18" si="4">SUM(H15:J15)</f>
        <v>4</v>
      </c>
      <c r="L15" s="3"/>
      <c r="M15" s="3">
        <v>0</v>
      </c>
      <c r="N15" s="3">
        <v>0</v>
      </c>
      <c r="O15" s="7">
        <v>-20</v>
      </c>
      <c r="P15" s="3">
        <f t="shared" ref="P15:P18" si="5">SUM(M15:O15)</f>
        <v>-20</v>
      </c>
      <c r="Q15" s="7"/>
      <c r="R15" s="3">
        <v>0</v>
      </c>
      <c r="S15" s="3">
        <v>0</v>
      </c>
      <c r="T15" s="3">
        <v>0</v>
      </c>
      <c r="U15" s="3">
        <f t="shared" ref="U15:U18" si="6">SUM(R15:T15)</f>
        <v>0</v>
      </c>
    </row>
    <row r="16" spans="1:21" x14ac:dyDescent="0.35">
      <c r="A16" s="8"/>
      <c r="B16" s="2" t="s">
        <v>2</v>
      </c>
      <c r="C16" s="3">
        <v>0</v>
      </c>
      <c r="D16" s="3">
        <v>0</v>
      </c>
      <c r="E16" s="3">
        <v>0</v>
      </c>
      <c r="F16" s="3">
        <f t="shared" si="3"/>
        <v>0</v>
      </c>
      <c r="G16" s="3"/>
      <c r="H16" s="3">
        <v>0</v>
      </c>
      <c r="I16" s="3">
        <v>0</v>
      </c>
      <c r="J16" s="3">
        <v>0</v>
      </c>
      <c r="K16" s="3">
        <f t="shared" si="4"/>
        <v>0</v>
      </c>
      <c r="L16" s="3"/>
      <c r="M16" s="3">
        <v>0</v>
      </c>
      <c r="N16" s="3">
        <v>0</v>
      </c>
      <c r="O16" s="3">
        <v>0</v>
      </c>
      <c r="P16" s="3">
        <f t="shared" si="5"/>
        <v>0</v>
      </c>
      <c r="Q16" s="3"/>
      <c r="R16" s="3">
        <v>0</v>
      </c>
      <c r="S16" s="3">
        <v>0</v>
      </c>
      <c r="T16" s="3">
        <v>0</v>
      </c>
      <c r="U16" s="3">
        <f t="shared" si="6"/>
        <v>0</v>
      </c>
    </row>
    <row r="17" spans="1:21" x14ac:dyDescent="0.35">
      <c r="B17" s="2" t="s">
        <v>3</v>
      </c>
      <c r="C17" s="3">
        <v>0</v>
      </c>
      <c r="D17" s="3">
        <v>0</v>
      </c>
      <c r="E17" s="3">
        <v>0</v>
      </c>
      <c r="F17" s="3">
        <f t="shared" si="3"/>
        <v>0</v>
      </c>
      <c r="G17" s="3"/>
      <c r="H17" s="3">
        <v>0</v>
      </c>
      <c r="I17" s="3">
        <v>0</v>
      </c>
      <c r="J17" s="3">
        <v>0</v>
      </c>
      <c r="K17" s="3">
        <f t="shared" si="4"/>
        <v>0</v>
      </c>
      <c r="L17" s="3"/>
      <c r="M17" s="3">
        <v>0</v>
      </c>
      <c r="N17" s="3">
        <v>0</v>
      </c>
      <c r="O17" s="3">
        <v>0</v>
      </c>
      <c r="P17" s="3">
        <f t="shared" si="5"/>
        <v>0</v>
      </c>
      <c r="Q17" s="3"/>
      <c r="R17" s="3">
        <v>0</v>
      </c>
      <c r="S17" s="3">
        <v>0</v>
      </c>
      <c r="T17" s="3">
        <v>43</v>
      </c>
      <c r="U17" s="3">
        <f t="shared" si="6"/>
        <v>43</v>
      </c>
    </row>
    <row r="18" spans="1:21" x14ac:dyDescent="0.35">
      <c r="B18" s="6" t="s">
        <v>19</v>
      </c>
      <c r="C18" s="9">
        <f t="shared" ref="C18:E18" si="7">SUM(C15:C17)</f>
        <v>0</v>
      </c>
      <c r="D18" s="9">
        <f t="shared" si="7"/>
        <v>0</v>
      </c>
      <c r="E18" s="9">
        <f t="shared" si="7"/>
        <v>0</v>
      </c>
      <c r="F18" s="9">
        <f t="shared" si="3"/>
        <v>0</v>
      </c>
      <c r="G18" s="3"/>
      <c r="H18" s="9">
        <f t="shared" ref="H18:J18" si="8">SUM(H15:H17)</f>
        <v>4</v>
      </c>
      <c r="I18" s="9">
        <f t="shared" si="8"/>
        <v>0</v>
      </c>
      <c r="J18" s="9">
        <f t="shared" si="8"/>
        <v>0</v>
      </c>
      <c r="K18" s="9">
        <f t="shared" si="4"/>
        <v>4</v>
      </c>
      <c r="L18" s="3"/>
      <c r="M18" s="9">
        <f t="shared" ref="M18:O18" si="9">SUM(M15:M17)</f>
        <v>0</v>
      </c>
      <c r="N18" s="9">
        <f t="shared" si="9"/>
        <v>0</v>
      </c>
      <c r="O18" s="9">
        <f t="shared" si="9"/>
        <v>-20</v>
      </c>
      <c r="P18" s="9">
        <f t="shared" si="5"/>
        <v>-20</v>
      </c>
      <c r="Q18" s="3"/>
      <c r="R18" s="9">
        <f t="shared" ref="R18:T18" si="10">SUM(R15:R17)</f>
        <v>0</v>
      </c>
      <c r="S18" s="9">
        <f t="shared" si="10"/>
        <v>0</v>
      </c>
      <c r="T18" s="9">
        <f t="shared" si="10"/>
        <v>43</v>
      </c>
      <c r="U18" s="9">
        <f t="shared" si="6"/>
        <v>43</v>
      </c>
    </row>
    <row r="19" spans="1:21" x14ac:dyDescent="0.35">
      <c r="C19" s="3"/>
      <c r="D19" s="3"/>
      <c r="E19" s="3"/>
      <c r="F19" s="3"/>
      <c r="G19" s="3"/>
      <c r="H19" s="3"/>
    </row>
    <row r="20" spans="1:21" x14ac:dyDescent="0.35">
      <c r="C20" s="1">
        <v>45383</v>
      </c>
      <c r="D20" s="1">
        <v>45413</v>
      </c>
      <c r="E20" s="1">
        <v>45444</v>
      </c>
      <c r="F20" s="1" t="s">
        <v>18</v>
      </c>
      <c r="G20" s="1"/>
      <c r="H20" s="1">
        <v>45474</v>
      </c>
      <c r="I20" s="1">
        <v>45505</v>
      </c>
      <c r="J20" s="1">
        <v>45536</v>
      </c>
      <c r="K20" s="1" t="s">
        <v>18</v>
      </c>
      <c r="L20" s="1"/>
      <c r="M20" s="1">
        <v>45566</v>
      </c>
      <c r="N20" s="1">
        <v>45597</v>
      </c>
      <c r="O20" s="1">
        <v>45627</v>
      </c>
      <c r="P20" s="1" t="s">
        <v>18</v>
      </c>
      <c r="Q20" s="1"/>
      <c r="R20" s="1">
        <v>45658</v>
      </c>
      <c r="S20" s="1">
        <v>45689</v>
      </c>
      <c r="T20" s="1">
        <v>45717</v>
      </c>
      <c r="U20" s="1" t="s">
        <v>18</v>
      </c>
    </row>
    <row r="21" spans="1:21" x14ac:dyDescent="0.35">
      <c r="A21" s="6" t="s">
        <v>8</v>
      </c>
      <c r="B21" s="2" t="s">
        <v>1</v>
      </c>
      <c r="C21" s="3">
        <v>0</v>
      </c>
      <c r="D21" s="3">
        <v>8.9</v>
      </c>
      <c r="E21" s="3">
        <v>15</v>
      </c>
      <c r="F21" s="3">
        <f t="shared" ref="F21:F24" si="11">SUM(C21:E21)</f>
        <v>23.9</v>
      </c>
      <c r="G21" s="3"/>
      <c r="H21" s="3">
        <v>0</v>
      </c>
      <c r="I21" s="3">
        <v>36.200000000000003</v>
      </c>
      <c r="J21" s="3">
        <v>0</v>
      </c>
      <c r="K21" s="3">
        <f t="shared" ref="K21:K24" si="12">SUM(H21:J21)</f>
        <v>36.200000000000003</v>
      </c>
      <c r="L21" s="3"/>
      <c r="M21" s="3">
        <v>17</v>
      </c>
      <c r="N21" s="3">
        <v>20</v>
      </c>
      <c r="O21" s="3">
        <v>17.95</v>
      </c>
      <c r="P21" s="3">
        <f t="shared" ref="P21:P24" si="13">SUM(M21:O21)</f>
        <v>54.95</v>
      </c>
      <c r="Q21" s="3"/>
      <c r="R21" s="3">
        <f>SUM(93.04+12.95)</f>
        <v>105.99000000000001</v>
      </c>
      <c r="S21" s="3">
        <v>0</v>
      </c>
      <c r="T21" s="5"/>
      <c r="U21" s="3">
        <f t="shared" ref="U21:U24" si="14">SUM(R21:T21)</f>
        <v>105.99000000000001</v>
      </c>
    </row>
    <row r="22" spans="1:21" x14ac:dyDescent="0.35">
      <c r="A22" s="8"/>
      <c r="B22" s="2" t="s">
        <v>2</v>
      </c>
      <c r="C22" s="3">
        <v>0</v>
      </c>
      <c r="D22" s="3">
        <v>0</v>
      </c>
      <c r="E22" s="3">
        <v>0</v>
      </c>
      <c r="F22" s="3">
        <f t="shared" si="11"/>
        <v>0</v>
      </c>
      <c r="G22" s="3"/>
      <c r="H22" s="3">
        <v>0</v>
      </c>
      <c r="I22" s="3">
        <v>0</v>
      </c>
      <c r="J22" s="3">
        <v>0</v>
      </c>
      <c r="K22" s="3">
        <f t="shared" si="12"/>
        <v>0</v>
      </c>
      <c r="L22" s="3"/>
      <c r="M22" s="3">
        <v>0</v>
      </c>
      <c r="N22" s="3">
        <v>0</v>
      </c>
      <c r="O22" s="3">
        <v>0</v>
      </c>
      <c r="P22" s="3">
        <f t="shared" si="13"/>
        <v>0</v>
      </c>
      <c r="Q22" s="3"/>
      <c r="R22" s="3">
        <v>0</v>
      </c>
      <c r="S22" s="3">
        <v>0</v>
      </c>
      <c r="T22" s="5"/>
      <c r="U22" s="3">
        <f t="shared" si="14"/>
        <v>0</v>
      </c>
    </row>
    <row r="23" spans="1:21" x14ac:dyDescent="0.35">
      <c r="B23" s="2" t="s">
        <v>3</v>
      </c>
      <c r="C23" s="3">
        <v>0</v>
      </c>
      <c r="D23" s="3">
        <v>32.799999999999997</v>
      </c>
      <c r="E23" s="3">
        <v>40</v>
      </c>
      <c r="F23" s="3">
        <f t="shared" si="11"/>
        <v>72.8</v>
      </c>
      <c r="G23" s="3"/>
      <c r="H23" s="3">
        <v>0</v>
      </c>
      <c r="I23" s="3">
        <v>27.25</v>
      </c>
      <c r="J23" s="3">
        <v>4.55</v>
      </c>
      <c r="K23" s="3">
        <f t="shared" si="12"/>
        <v>31.8</v>
      </c>
      <c r="L23" s="3"/>
      <c r="M23" s="3">
        <v>85</v>
      </c>
      <c r="N23" s="3">
        <v>0</v>
      </c>
      <c r="O23" s="3">
        <v>20</v>
      </c>
      <c r="P23" s="3">
        <f t="shared" si="13"/>
        <v>105</v>
      </c>
      <c r="Q23" s="3"/>
      <c r="R23" s="3">
        <v>0</v>
      </c>
      <c r="S23" s="3">
        <v>-4</v>
      </c>
      <c r="T23" s="5"/>
      <c r="U23" s="3">
        <f t="shared" si="14"/>
        <v>-4</v>
      </c>
    </row>
    <row r="24" spans="1:21" x14ac:dyDescent="0.35">
      <c r="B24" s="6" t="s">
        <v>19</v>
      </c>
      <c r="C24" s="9">
        <f t="shared" ref="C24:E24" si="15">SUM(C21:C23)</f>
        <v>0</v>
      </c>
      <c r="D24" s="9">
        <f t="shared" si="15"/>
        <v>41.699999999999996</v>
      </c>
      <c r="E24" s="9">
        <f t="shared" si="15"/>
        <v>55</v>
      </c>
      <c r="F24" s="9">
        <f t="shared" si="11"/>
        <v>96.699999999999989</v>
      </c>
      <c r="G24" s="3"/>
      <c r="H24" s="9">
        <f t="shared" ref="H24:J24" si="16">SUM(H21:H23)</f>
        <v>0</v>
      </c>
      <c r="I24" s="9">
        <f t="shared" si="16"/>
        <v>63.45</v>
      </c>
      <c r="J24" s="9">
        <f t="shared" si="16"/>
        <v>4.55</v>
      </c>
      <c r="K24" s="9">
        <f t="shared" si="12"/>
        <v>68</v>
      </c>
      <c r="L24" s="3"/>
      <c r="M24" s="9">
        <f t="shared" ref="M24:O24" si="17">SUM(M21:M23)</f>
        <v>102</v>
      </c>
      <c r="N24" s="9">
        <f t="shared" si="17"/>
        <v>20</v>
      </c>
      <c r="O24" s="9">
        <f t="shared" si="17"/>
        <v>37.950000000000003</v>
      </c>
      <c r="P24" s="9">
        <f t="shared" si="13"/>
        <v>159.94999999999999</v>
      </c>
      <c r="Q24" s="3"/>
      <c r="R24" s="9">
        <f t="shared" ref="R24:S24" si="18">SUM(R21:R23)</f>
        <v>105.99000000000001</v>
      </c>
      <c r="S24" s="10">
        <f t="shared" si="18"/>
        <v>-4</v>
      </c>
      <c r="T24" s="5"/>
      <c r="U24" s="9">
        <f t="shared" si="14"/>
        <v>101.99000000000001</v>
      </c>
    </row>
    <row r="25" spans="1:21" x14ac:dyDescent="0.35">
      <c r="C25" s="3"/>
      <c r="D25" s="3"/>
      <c r="E25" s="3"/>
      <c r="F25" s="3"/>
      <c r="G25" s="3"/>
      <c r="H25" s="3"/>
    </row>
    <row r="26" spans="1:21" x14ac:dyDescent="0.35">
      <c r="C26" s="1">
        <v>45383</v>
      </c>
      <c r="D26" s="1">
        <v>45413</v>
      </c>
      <c r="E26" s="1">
        <v>45444</v>
      </c>
      <c r="F26" s="1" t="s">
        <v>18</v>
      </c>
      <c r="G26" s="1"/>
      <c r="H26" s="1">
        <v>45474</v>
      </c>
      <c r="I26" s="1">
        <v>45505</v>
      </c>
      <c r="J26" s="1">
        <v>45536</v>
      </c>
      <c r="K26" s="1" t="s">
        <v>18</v>
      </c>
      <c r="L26" s="1"/>
      <c r="M26" s="1">
        <v>45566</v>
      </c>
      <c r="N26" s="1">
        <v>45597</v>
      </c>
      <c r="O26" s="1">
        <v>45627</v>
      </c>
      <c r="P26" s="1" t="s">
        <v>18</v>
      </c>
      <c r="Q26" s="1"/>
      <c r="R26" s="1">
        <v>45658</v>
      </c>
      <c r="S26" s="1">
        <v>45689</v>
      </c>
      <c r="T26" s="1">
        <v>45717</v>
      </c>
      <c r="U26" s="1" t="s">
        <v>18</v>
      </c>
    </row>
    <row r="27" spans="1:21" x14ac:dyDescent="0.35">
      <c r="A27" s="6" t="s">
        <v>9</v>
      </c>
      <c r="B27" s="2" t="s">
        <v>1</v>
      </c>
      <c r="C27" s="3">
        <v>0</v>
      </c>
      <c r="D27" s="3">
        <v>0</v>
      </c>
      <c r="E27" s="3">
        <v>0</v>
      </c>
      <c r="F27" s="3">
        <f t="shared" ref="F27:F30" si="19">SUM(C27:E27)</f>
        <v>0</v>
      </c>
      <c r="G27" s="3"/>
      <c r="H27" s="3">
        <v>0</v>
      </c>
      <c r="I27" s="3">
        <v>0</v>
      </c>
      <c r="J27" s="3">
        <v>0</v>
      </c>
      <c r="K27" s="3">
        <f t="shared" ref="K27:K30" si="20">SUM(H27:J27)</f>
        <v>0</v>
      </c>
      <c r="L27" s="3"/>
      <c r="M27" s="3">
        <v>0</v>
      </c>
      <c r="N27" s="3">
        <v>0</v>
      </c>
      <c r="O27" s="3">
        <v>0</v>
      </c>
      <c r="P27" s="3">
        <f t="shared" ref="P27:P30" si="21">SUM(M27:O27)</f>
        <v>0</v>
      </c>
      <c r="Q27" s="3"/>
      <c r="R27" s="3">
        <v>0</v>
      </c>
      <c r="S27" s="3">
        <v>0</v>
      </c>
      <c r="T27" s="3">
        <v>0</v>
      </c>
      <c r="U27" s="3">
        <f t="shared" ref="U27:U30" si="22">SUM(R27:T27)</f>
        <v>0</v>
      </c>
    </row>
    <row r="28" spans="1:21" x14ac:dyDescent="0.35">
      <c r="A28" s="8"/>
      <c r="B28" s="2" t="s">
        <v>2</v>
      </c>
      <c r="C28" s="3">
        <v>0</v>
      </c>
      <c r="D28" s="3">
        <v>0</v>
      </c>
      <c r="E28" s="3">
        <v>0</v>
      </c>
      <c r="F28" s="3">
        <f t="shared" si="19"/>
        <v>0</v>
      </c>
      <c r="G28" s="3"/>
      <c r="H28" s="3">
        <v>142</v>
      </c>
      <c r="I28" s="3">
        <v>0</v>
      </c>
      <c r="J28" s="3">
        <v>0</v>
      </c>
      <c r="K28" s="3">
        <f t="shared" si="20"/>
        <v>142</v>
      </c>
      <c r="L28" s="3"/>
      <c r="M28" s="3">
        <v>0</v>
      </c>
      <c r="N28" s="3">
        <v>0</v>
      </c>
      <c r="O28" s="3">
        <v>0</v>
      </c>
      <c r="P28" s="3">
        <f t="shared" si="21"/>
        <v>0</v>
      </c>
      <c r="Q28" s="3"/>
      <c r="R28" s="3">
        <v>0</v>
      </c>
      <c r="S28" s="3">
        <v>0</v>
      </c>
      <c r="T28" s="3">
        <v>0</v>
      </c>
      <c r="U28" s="3">
        <f t="shared" si="22"/>
        <v>0</v>
      </c>
    </row>
    <row r="29" spans="1:21" x14ac:dyDescent="0.35">
      <c r="B29" s="2" t="s">
        <v>3</v>
      </c>
      <c r="C29" s="3">
        <v>0</v>
      </c>
      <c r="D29" s="3">
        <v>0</v>
      </c>
      <c r="E29" s="3">
        <v>0</v>
      </c>
      <c r="F29" s="3">
        <f t="shared" si="19"/>
        <v>0</v>
      </c>
      <c r="G29" s="3"/>
      <c r="H29" s="3">
        <v>0</v>
      </c>
      <c r="I29" s="3">
        <v>0</v>
      </c>
      <c r="J29" s="3">
        <v>0</v>
      </c>
      <c r="K29" s="3">
        <f t="shared" si="20"/>
        <v>0</v>
      </c>
      <c r="L29" s="3"/>
      <c r="M29" s="3">
        <v>0</v>
      </c>
      <c r="N29" s="3">
        <v>0</v>
      </c>
      <c r="O29" s="3">
        <v>0</v>
      </c>
      <c r="P29" s="3">
        <f t="shared" si="21"/>
        <v>0</v>
      </c>
      <c r="Q29" s="3"/>
      <c r="R29" s="3">
        <v>0</v>
      </c>
      <c r="S29" s="3">
        <v>0</v>
      </c>
      <c r="T29" s="3">
        <v>0</v>
      </c>
      <c r="U29" s="3">
        <f t="shared" si="22"/>
        <v>0</v>
      </c>
    </row>
    <row r="30" spans="1:21" x14ac:dyDescent="0.35">
      <c r="B30" s="6" t="s">
        <v>19</v>
      </c>
      <c r="C30" s="9">
        <f t="shared" ref="C30:E30" si="23">SUM(C27:C29)</f>
        <v>0</v>
      </c>
      <c r="D30" s="9">
        <f t="shared" si="23"/>
        <v>0</v>
      </c>
      <c r="E30" s="9">
        <f t="shared" si="23"/>
        <v>0</v>
      </c>
      <c r="F30" s="9">
        <f t="shared" si="19"/>
        <v>0</v>
      </c>
      <c r="G30" s="3"/>
      <c r="H30" s="9">
        <f t="shared" ref="H30:J30" si="24">SUM(H27:H29)</f>
        <v>142</v>
      </c>
      <c r="I30" s="9">
        <f t="shared" si="24"/>
        <v>0</v>
      </c>
      <c r="J30" s="9">
        <f t="shared" si="24"/>
        <v>0</v>
      </c>
      <c r="K30" s="9">
        <f t="shared" si="20"/>
        <v>142</v>
      </c>
      <c r="M30" s="9">
        <f t="shared" ref="M30:O30" si="25">SUM(M27:M29)</f>
        <v>0</v>
      </c>
      <c r="N30" s="9">
        <f t="shared" si="25"/>
        <v>0</v>
      </c>
      <c r="O30" s="9">
        <f t="shared" si="25"/>
        <v>0</v>
      </c>
      <c r="P30" s="9">
        <f t="shared" si="21"/>
        <v>0</v>
      </c>
      <c r="R30" s="9">
        <f t="shared" ref="R30:T30" si="26">SUM(R27:R29)</f>
        <v>0</v>
      </c>
      <c r="S30" s="9">
        <f t="shared" si="26"/>
        <v>0</v>
      </c>
      <c r="T30" s="9">
        <f t="shared" si="26"/>
        <v>0</v>
      </c>
      <c r="U30" s="9">
        <f t="shared" si="22"/>
        <v>0</v>
      </c>
    </row>
    <row r="31" spans="1:21" x14ac:dyDescent="0.35">
      <c r="B31" s="6"/>
      <c r="C31" s="3"/>
      <c r="D31" s="3"/>
      <c r="E31" s="3"/>
      <c r="F31" s="3"/>
      <c r="G31" s="3"/>
      <c r="H31" s="9"/>
      <c r="I31" s="6"/>
      <c r="J31" s="6"/>
      <c r="K31" s="6"/>
    </row>
    <row r="32" spans="1:21" x14ac:dyDescent="0.35">
      <c r="C32" s="1">
        <v>45383</v>
      </c>
      <c r="D32" s="1">
        <v>45413</v>
      </c>
      <c r="E32" s="1">
        <v>45444</v>
      </c>
      <c r="F32" s="1" t="s">
        <v>18</v>
      </c>
      <c r="G32" s="1"/>
      <c r="H32" s="1">
        <v>45474</v>
      </c>
      <c r="I32" s="1">
        <v>45505</v>
      </c>
      <c r="J32" s="1">
        <v>45536</v>
      </c>
      <c r="K32" s="1" t="s">
        <v>18</v>
      </c>
      <c r="L32" s="1"/>
      <c r="M32" s="1">
        <v>45566</v>
      </c>
      <c r="N32" s="1">
        <v>45597</v>
      </c>
      <c r="O32" s="1">
        <v>45627</v>
      </c>
      <c r="P32" s="1" t="s">
        <v>18</v>
      </c>
      <c r="Q32" s="1"/>
      <c r="R32" s="1">
        <v>45658</v>
      </c>
      <c r="S32" s="1">
        <v>45689</v>
      </c>
      <c r="T32" s="1">
        <v>45717</v>
      </c>
      <c r="U32" s="1" t="s">
        <v>18</v>
      </c>
    </row>
    <row r="33" spans="1:21" x14ac:dyDescent="0.35">
      <c r="A33" s="6" t="s">
        <v>10</v>
      </c>
      <c r="B33" s="2" t="s">
        <v>1</v>
      </c>
      <c r="C33" s="3">
        <v>0</v>
      </c>
      <c r="D33" s="3">
        <v>0</v>
      </c>
      <c r="E33" s="3">
        <v>0</v>
      </c>
      <c r="F33" s="3">
        <f t="shared" ref="F33:F36" si="27">SUM(C33:E33)</f>
        <v>0</v>
      </c>
      <c r="G33" s="3"/>
      <c r="H33" s="3">
        <v>78.78</v>
      </c>
      <c r="I33" s="3">
        <v>19.95</v>
      </c>
      <c r="J33" s="3">
        <v>2</v>
      </c>
      <c r="K33" s="3">
        <f>SUM(H33:J33)</f>
        <v>100.73</v>
      </c>
      <c r="L33" s="3"/>
      <c r="M33" s="3">
        <v>0</v>
      </c>
      <c r="N33" s="3">
        <v>0</v>
      </c>
      <c r="O33" s="3">
        <v>12</v>
      </c>
      <c r="P33" s="3">
        <f>SUM(M33:O33)</f>
        <v>12</v>
      </c>
      <c r="Q33" s="3"/>
      <c r="R33" s="3">
        <v>0</v>
      </c>
      <c r="S33" s="3">
        <v>0</v>
      </c>
      <c r="T33" s="3">
        <v>15</v>
      </c>
      <c r="U33" s="3">
        <f t="shared" ref="U33:U36" si="28">SUM(R33:T33)</f>
        <v>15</v>
      </c>
    </row>
    <row r="34" spans="1:21" x14ac:dyDescent="0.35">
      <c r="A34" s="8"/>
      <c r="B34" s="2" t="s">
        <v>2</v>
      </c>
      <c r="C34" s="3">
        <v>0</v>
      </c>
      <c r="D34" s="3">
        <v>0</v>
      </c>
      <c r="E34" s="3">
        <v>0</v>
      </c>
      <c r="F34" s="3">
        <f t="shared" si="27"/>
        <v>0</v>
      </c>
      <c r="G34" s="3"/>
      <c r="H34" s="3">
        <v>0</v>
      </c>
      <c r="I34" s="3">
        <v>0</v>
      </c>
      <c r="J34" s="3">
        <v>0</v>
      </c>
      <c r="K34" s="3">
        <f t="shared" ref="K34:K35" si="29">SUM(H34:J34)</f>
        <v>0</v>
      </c>
      <c r="L34" s="3"/>
      <c r="M34" s="3">
        <v>0</v>
      </c>
      <c r="N34" s="3">
        <v>0</v>
      </c>
      <c r="O34" s="3">
        <v>0</v>
      </c>
      <c r="P34" s="3">
        <f t="shared" ref="P34:P36" si="30">SUM(M34:O34)</f>
        <v>0</v>
      </c>
      <c r="Q34" s="3"/>
      <c r="R34" s="3">
        <v>0</v>
      </c>
      <c r="S34" s="3">
        <v>0</v>
      </c>
      <c r="T34" s="3">
        <v>99</v>
      </c>
      <c r="U34" s="3">
        <f t="shared" si="28"/>
        <v>99</v>
      </c>
    </row>
    <row r="35" spans="1:21" x14ac:dyDescent="0.35">
      <c r="B35" s="2" t="s">
        <v>3</v>
      </c>
      <c r="C35" s="3">
        <v>0</v>
      </c>
      <c r="D35" s="3">
        <v>0</v>
      </c>
      <c r="E35" s="3">
        <v>0</v>
      </c>
      <c r="F35" s="3">
        <f t="shared" si="27"/>
        <v>0</v>
      </c>
      <c r="G35" s="3"/>
      <c r="H35" s="3">
        <v>15.76</v>
      </c>
      <c r="I35" s="3">
        <v>0</v>
      </c>
      <c r="J35" s="3">
        <v>0</v>
      </c>
      <c r="K35" s="3">
        <f t="shared" si="29"/>
        <v>15.76</v>
      </c>
      <c r="L35" s="3"/>
      <c r="M35" s="3">
        <v>0</v>
      </c>
      <c r="N35" s="3">
        <v>0</v>
      </c>
      <c r="O35" s="3">
        <v>0</v>
      </c>
      <c r="P35" s="3">
        <f t="shared" si="30"/>
        <v>0</v>
      </c>
      <c r="Q35" s="3"/>
      <c r="R35" s="3">
        <v>-13.95</v>
      </c>
      <c r="S35" s="3">
        <v>0</v>
      </c>
      <c r="T35" s="3">
        <v>20.239999999999998</v>
      </c>
      <c r="U35" s="3">
        <f t="shared" si="28"/>
        <v>6.2899999999999991</v>
      </c>
    </row>
    <row r="36" spans="1:21" x14ac:dyDescent="0.35">
      <c r="B36" s="6" t="s">
        <v>19</v>
      </c>
      <c r="C36" s="9">
        <f t="shared" ref="C36:E36" si="31">SUM(C33:C35)</f>
        <v>0</v>
      </c>
      <c r="D36" s="9">
        <f t="shared" si="31"/>
        <v>0</v>
      </c>
      <c r="E36" s="9">
        <f t="shared" si="31"/>
        <v>0</v>
      </c>
      <c r="F36" s="9">
        <f t="shared" si="27"/>
        <v>0</v>
      </c>
      <c r="G36" s="3"/>
      <c r="H36" s="9">
        <f t="shared" ref="H36:J36" si="32">SUM(H33:H35)</f>
        <v>94.54</v>
      </c>
      <c r="I36" s="9">
        <f t="shared" si="32"/>
        <v>19.95</v>
      </c>
      <c r="J36" s="9">
        <f t="shared" si="32"/>
        <v>2</v>
      </c>
      <c r="K36" s="9">
        <f>SUM(H36:J36)</f>
        <v>116.49000000000001</v>
      </c>
      <c r="L36" s="3"/>
      <c r="M36" s="9">
        <f t="shared" ref="M36:O36" si="33">SUM(M33:M35)</f>
        <v>0</v>
      </c>
      <c r="N36" s="9">
        <f t="shared" si="33"/>
        <v>0</v>
      </c>
      <c r="O36" s="9">
        <f t="shared" si="33"/>
        <v>12</v>
      </c>
      <c r="P36" s="9">
        <f t="shared" si="30"/>
        <v>12</v>
      </c>
      <c r="Q36" s="3"/>
      <c r="R36" s="10">
        <f t="shared" ref="R36:T36" si="34">SUM(R33:R35)</f>
        <v>-13.95</v>
      </c>
      <c r="S36" s="9">
        <f t="shared" si="34"/>
        <v>0</v>
      </c>
      <c r="T36" s="9">
        <f t="shared" si="34"/>
        <v>134.24</v>
      </c>
      <c r="U36" s="9">
        <f t="shared" si="28"/>
        <v>120.29</v>
      </c>
    </row>
    <row r="37" spans="1:21" x14ac:dyDescent="0.35">
      <c r="C37" s="3"/>
      <c r="D37" s="3"/>
      <c r="E37" s="3"/>
      <c r="F37" s="3"/>
      <c r="G37" s="3"/>
      <c r="H37" s="3"/>
    </row>
    <row r="38" spans="1:21" x14ac:dyDescent="0.35">
      <c r="C38" s="1">
        <v>45383</v>
      </c>
      <c r="D38" s="1">
        <v>45413</v>
      </c>
      <c r="E38" s="1">
        <v>45444</v>
      </c>
      <c r="F38" s="1" t="s">
        <v>18</v>
      </c>
      <c r="G38" s="1"/>
      <c r="H38" s="1">
        <v>45474</v>
      </c>
      <c r="I38" s="1">
        <v>45505</v>
      </c>
      <c r="J38" s="1">
        <v>45536</v>
      </c>
      <c r="K38" s="1" t="s">
        <v>18</v>
      </c>
      <c r="L38" s="1"/>
      <c r="M38" s="1">
        <v>45566</v>
      </c>
      <c r="N38" s="1">
        <v>45597</v>
      </c>
      <c r="O38" s="1">
        <v>45627</v>
      </c>
      <c r="P38" s="1" t="s">
        <v>18</v>
      </c>
      <c r="Q38" s="1"/>
      <c r="R38" s="1">
        <v>45658</v>
      </c>
      <c r="S38" s="1">
        <v>45689</v>
      </c>
      <c r="T38" s="1">
        <v>45717</v>
      </c>
      <c r="U38" s="1" t="s">
        <v>18</v>
      </c>
    </row>
    <row r="39" spans="1:21" x14ac:dyDescent="0.35">
      <c r="A39" s="6" t="s">
        <v>13</v>
      </c>
      <c r="B39" s="2" t="s">
        <v>1</v>
      </c>
      <c r="C39" s="5"/>
      <c r="D39" s="5"/>
      <c r="E39" s="5"/>
      <c r="F39" s="3"/>
      <c r="G39" s="3"/>
      <c r="H39" s="5"/>
      <c r="I39" s="4"/>
      <c r="J39" s="4"/>
      <c r="M39" s="4"/>
      <c r="N39" s="4"/>
      <c r="O39" s="4"/>
      <c r="R39" s="3">
        <v>0</v>
      </c>
      <c r="S39" s="3">
        <v>0</v>
      </c>
      <c r="T39" s="3">
        <v>0</v>
      </c>
      <c r="U39" s="3">
        <f t="shared" ref="U39:U41" si="35">SUM(R39:T39)</f>
        <v>0</v>
      </c>
    </row>
    <row r="40" spans="1:21" x14ac:dyDescent="0.35">
      <c r="A40" s="8"/>
      <c r="B40" s="2" t="s">
        <v>2</v>
      </c>
      <c r="C40" s="5"/>
      <c r="D40" s="5"/>
      <c r="E40" s="5"/>
      <c r="F40" s="3"/>
      <c r="G40" s="3"/>
      <c r="H40" s="5"/>
      <c r="I40" s="4"/>
      <c r="J40" s="4"/>
      <c r="M40" s="4"/>
      <c r="N40" s="4"/>
      <c r="O40" s="4"/>
      <c r="R40" s="3">
        <v>0</v>
      </c>
      <c r="S40" s="3">
        <v>0</v>
      </c>
      <c r="T40" s="3">
        <v>0</v>
      </c>
      <c r="U40" s="3">
        <f t="shared" si="35"/>
        <v>0</v>
      </c>
    </row>
    <row r="41" spans="1:21" x14ac:dyDescent="0.35">
      <c r="A41" s="11"/>
      <c r="B41" s="2" t="s">
        <v>3</v>
      </c>
      <c r="C41" s="5"/>
      <c r="D41" s="5"/>
      <c r="E41" s="5"/>
      <c r="F41" s="3"/>
      <c r="G41" s="3"/>
      <c r="H41" s="5"/>
      <c r="I41" s="4"/>
      <c r="J41" s="4"/>
      <c r="M41" s="4"/>
      <c r="N41" s="4"/>
      <c r="O41" s="4"/>
      <c r="R41" s="3">
        <v>0</v>
      </c>
      <c r="S41" s="3">
        <v>0</v>
      </c>
      <c r="T41" s="3">
        <v>0</v>
      </c>
      <c r="U41" s="3">
        <f t="shared" si="35"/>
        <v>0</v>
      </c>
    </row>
    <row r="42" spans="1:21" x14ac:dyDescent="0.35">
      <c r="B42" s="6" t="s">
        <v>19</v>
      </c>
      <c r="C42" s="5"/>
      <c r="D42" s="5"/>
      <c r="E42" s="5"/>
      <c r="F42" s="3"/>
      <c r="G42" s="3"/>
      <c r="H42" s="5"/>
      <c r="I42" s="4"/>
      <c r="J42" s="4"/>
      <c r="M42" s="4"/>
      <c r="N42" s="4"/>
      <c r="O42" s="4"/>
      <c r="R42" s="9">
        <f t="shared" ref="R42:U42" si="36">SUM(R39:R41)</f>
        <v>0</v>
      </c>
      <c r="S42" s="9">
        <f t="shared" si="36"/>
        <v>0</v>
      </c>
      <c r="T42" s="9">
        <f t="shared" si="36"/>
        <v>0</v>
      </c>
      <c r="U42" s="9">
        <f t="shared" si="36"/>
        <v>0</v>
      </c>
    </row>
    <row r="43" spans="1:21" x14ac:dyDescent="0.35">
      <c r="C43" s="3"/>
      <c r="D43" s="3"/>
      <c r="E43" s="3"/>
      <c r="F43" s="3"/>
      <c r="G43" s="3"/>
      <c r="H43" s="3"/>
    </row>
    <row r="44" spans="1:21" x14ac:dyDescent="0.35">
      <c r="C44" s="1">
        <v>45383</v>
      </c>
      <c r="D44" s="1">
        <v>45413</v>
      </c>
      <c r="E44" s="1">
        <v>45444</v>
      </c>
      <c r="F44" s="1" t="s">
        <v>18</v>
      </c>
      <c r="G44" s="1"/>
      <c r="H44" s="1">
        <v>45474</v>
      </c>
      <c r="I44" s="1">
        <v>45505</v>
      </c>
      <c r="J44" s="1">
        <v>45536</v>
      </c>
      <c r="K44" s="1" t="s">
        <v>18</v>
      </c>
      <c r="L44" s="1"/>
      <c r="M44" s="1">
        <v>45566</v>
      </c>
      <c r="N44" s="1">
        <v>45597</v>
      </c>
      <c r="O44" s="1">
        <v>45627</v>
      </c>
      <c r="P44" s="1" t="s">
        <v>18</v>
      </c>
      <c r="Q44" s="1"/>
      <c r="R44" s="1">
        <v>45658</v>
      </c>
      <c r="S44" s="1">
        <v>45689</v>
      </c>
      <c r="T44" s="1">
        <v>45717</v>
      </c>
      <c r="U44" s="1" t="s">
        <v>18</v>
      </c>
    </row>
    <row r="45" spans="1:21" x14ac:dyDescent="0.35">
      <c r="A45" s="6" t="s">
        <v>11</v>
      </c>
      <c r="B45" s="2" t="s">
        <v>1</v>
      </c>
      <c r="C45" s="5"/>
      <c r="D45" s="5"/>
      <c r="E45" s="5"/>
      <c r="F45" s="3"/>
      <c r="G45" s="3"/>
      <c r="H45" s="5"/>
      <c r="I45" s="4"/>
      <c r="J45" s="4"/>
      <c r="M45" s="4"/>
      <c r="N45" s="4"/>
      <c r="O45" s="4"/>
      <c r="R45" s="3">
        <v>0</v>
      </c>
      <c r="S45" s="3">
        <v>0</v>
      </c>
      <c r="T45" s="3">
        <v>30</v>
      </c>
      <c r="U45" s="3">
        <f t="shared" ref="U45:U48" si="37">SUM(R45:T45)</f>
        <v>30</v>
      </c>
    </row>
    <row r="46" spans="1:21" x14ac:dyDescent="0.35">
      <c r="A46" s="8"/>
      <c r="B46" s="2" t="s">
        <v>2</v>
      </c>
      <c r="C46" s="5"/>
      <c r="D46" s="5"/>
      <c r="E46" s="5"/>
      <c r="F46" s="3"/>
      <c r="G46" s="3"/>
      <c r="H46" s="5"/>
      <c r="I46" s="4"/>
      <c r="J46" s="4"/>
      <c r="M46" s="4"/>
      <c r="N46" s="4"/>
      <c r="O46" s="4"/>
      <c r="R46" s="3">
        <v>0</v>
      </c>
      <c r="S46" s="3">
        <v>0</v>
      </c>
      <c r="T46" s="3">
        <v>0</v>
      </c>
      <c r="U46" s="3">
        <f t="shared" si="37"/>
        <v>0</v>
      </c>
    </row>
    <row r="47" spans="1:21" x14ac:dyDescent="0.35">
      <c r="B47" s="2" t="s">
        <v>3</v>
      </c>
      <c r="C47" s="5"/>
      <c r="D47" s="5"/>
      <c r="E47" s="5"/>
      <c r="F47" s="3"/>
      <c r="G47" s="3"/>
      <c r="H47" s="5"/>
      <c r="I47" s="4"/>
      <c r="J47" s="4"/>
      <c r="M47" s="4"/>
      <c r="N47" s="4"/>
      <c r="O47" s="4"/>
      <c r="R47" s="3">
        <v>0</v>
      </c>
      <c r="S47" s="3">
        <v>0</v>
      </c>
      <c r="T47" s="3">
        <v>0</v>
      </c>
      <c r="U47" s="3">
        <f t="shared" si="37"/>
        <v>0</v>
      </c>
    </row>
    <row r="48" spans="1:21" x14ac:dyDescent="0.35">
      <c r="B48" s="6" t="s">
        <v>19</v>
      </c>
      <c r="C48" s="5"/>
      <c r="D48" s="5"/>
      <c r="E48" s="5"/>
      <c r="F48" s="3"/>
      <c r="G48" s="3"/>
      <c r="H48" s="5"/>
      <c r="I48" s="4"/>
      <c r="J48" s="4"/>
      <c r="M48" s="4"/>
      <c r="N48" s="4"/>
      <c r="O48" s="4"/>
      <c r="R48" s="9">
        <f t="shared" ref="R48:T48" si="38">SUM(R45:R47)</f>
        <v>0</v>
      </c>
      <c r="S48" s="9">
        <f t="shared" si="38"/>
        <v>0</v>
      </c>
      <c r="T48" s="9">
        <f t="shared" si="38"/>
        <v>30</v>
      </c>
      <c r="U48" s="9">
        <f t="shared" si="37"/>
        <v>30</v>
      </c>
    </row>
    <row r="49" spans="1:21" x14ac:dyDescent="0.35">
      <c r="C49" s="3"/>
      <c r="D49" s="3"/>
      <c r="E49" s="3"/>
      <c r="F49" s="3"/>
      <c r="G49" s="3"/>
      <c r="H49" s="3"/>
    </row>
    <row r="50" spans="1:21" x14ac:dyDescent="0.35">
      <c r="C50" s="1">
        <v>45383</v>
      </c>
      <c r="D50" s="1">
        <v>45413</v>
      </c>
      <c r="E50" s="1">
        <v>45444</v>
      </c>
      <c r="F50" s="1" t="s">
        <v>18</v>
      </c>
      <c r="G50" s="1"/>
      <c r="H50" s="1">
        <v>45474</v>
      </c>
      <c r="I50" s="1">
        <v>45505</v>
      </c>
      <c r="J50" s="1">
        <v>45536</v>
      </c>
      <c r="K50" s="1" t="s">
        <v>18</v>
      </c>
      <c r="L50" s="1"/>
      <c r="M50" s="1">
        <v>45566</v>
      </c>
      <c r="N50" s="1">
        <v>45597</v>
      </c>
      <c r="O50" s="1">
        <v>45627</v>
      </c>
      <c r="P50" s="1" t="s">
        <v>18</v>
      </c>
      <c r="Q50" s="1"/>
      <c r="R50" s="1">
        <v>45658</v>
      </c>
      <c r="S50" s="1">
        <v>45689</v>
      </c>
      <c r="T50" s="1">
        <v>45717</v>
      </c>
      <c r="U50" s="1" t="s">
        <v>18</v>
      </c>
    </row>
    <row r="51" spans="1:21" x14ac:dyDescent="0.35">
      <c r="A51" s="6" t="s">
        <v>12</v>
      </c>
      <c r="B51" s="2" t="s">
        <v>1</v>
      </c>
      <c r="C51" s="3">
        <f>SUM(17.1+193.97)</f>
        <v>211.07</v>
      </c>
      <c r="D51" s="3">
        <v>78.84</v>
      </c>
      <c r="E51" s="3">
        <f>SUM(58.8+82.17)</f>
        <v>140.97</v>
      </c>
      <c r="F51" s="3">
        <f t="shared" ref="F51:F54" si="39">SUM(C51:E51)</f>
        <v>430.88</v>
      </c>
      <c r="G51" s="3"/>
      <c r="H51" s="3">
        <f>SUM(8+48.65)</f>
        <v>56.65</v>
      </c>
      <c r="I51" s="3">
        <f>SUM(8+242.1)</f>
        <v>250.1</v>
      </c>
      <c r="J51" s="3">
        <v>0</v>
      </c>
      <c r="K51" s="3">
        <f t="shared" ref="K51:K54" si="40">SUM(H51:J51)</f>
        <v>306.75</v>
      </c>
      <c r="L51" s="3"/>
      <c r="M51" s="3">
        <f>SUM(5.5+63.41)</f>
        <v>68.91</v>
      </c>
      <c r="N51" s="3">
        <v>28.6</v>
      </c>
      <c r="O51" s="3">
        <v>10.9</v>
      </c>
      <c r="P51" s="3">
        <f t="shared" ref="P51:P54" si="41">SUM(M51:O51)</f>
        <v>108.41</v>
      </c>
      <c r="Q51" s="3"/>
      <c r="R51" s="3">
        <v>0</v>
      </c>
      <c r="S51" s="3">
        <f>SUM(2.8+43.43)</f>
        <v>46.23</v>
      </c>
      <c r="T51" s="3">
        <v>0</v>
      </c>
      <c r="U51" s="3">
        <f t="shared" ref="U51:U54" si="42">SUM(R51:T51)</f>
        <v>46.23</v>
      </c>
    </row>
    <row r="52" spans="1:21" x14ac:dyDescent="0.35">
      <c r="B52" s="2" t="s">
        <v>2</v>
      </c>
      <c r="C52" s="3">
        <v>0</v>
      </c>
      <c r="D52" s="3">
        <v>0</v>
      </c>
      <c r="E52" s="3">
        <v>156</v>
      </c>
      <c r="F52" s="3">
        <f t="shared" si="39"/>
        <v>156</v>
      </c>
      <c r="G52" s="3"/>
      <c r="H52" s="3">
        <v>0</v>
      </c>
      <c r="I52" s="3">
        <v>0</v>
      </c>
      <c r="J52" s="3">
        <v>400</v>
      </c>
      <c r="K52" s="3">
        <f t="shared" si="40"/>
        <v>400</v>
      </c>
      <c r="L52" s="3"/>
      <c r="M52" s="3">
        <v>0</v>
      </c>
      <c r="N52" s="3">
        <v>0</v>
      </c>
      <c r="O52" s="3">
        <v>0</v>
      </c>
      <c r="P52" s="3">
        <f t="shared" si="41"/>
        <v>0</v>
      </c>
      <c r="Q52" s="3"/>
      <c r="R52" s="3">
        <v>0</v>
      </c>
      <c r="S52" s="3">
        <v>0</v>
      </c>
      <c r="T52" s="3">
        <v>0</v>
      </c>
      <c r="U52" s="3">
        <f t="shared" si="42"/>
        <v>0</v>
      </c>
    </row>
    <row r="53" spans="1:21" x14ac:dyDescent="0.35">
      <c r="B53" s="2" t="s">
        <v>3</v>
      </c>
      <c r="C53" s="3">
        <v>13.6</v>
      </c>
      <c r="D53" s="7">
        <v>-7.4</v>
      </c>
      <c r="E53" s="3">
        <v>209.24</v>
      </c>
      <c r="F53" s="3">
        <f t="shared" si="39"/>
        <v>215.44</v>
      </c>
      <c r="G53" s="3"/>
      <c r="H53" s="3">
        <v>60</v>
      </c>
      <c r="I53" s="3">
        <f>SUM(55.5+4.05)</f>
        <v>59.55</v>
      </c>
      <c r="J53" s="3">
        <v>0</v>
      </c>
      <c r="K53" s="3">
        <f t="shared" si="40"/>
        <v>119.55</v>
      </c>
      <c r="L53" s="3"/>
      <c r="M53" s="3">
        <v>54.2</v>
      </c>
      <c r="N53" s="3">
        <v>8</v>
      </c>
      <c r="O53" s="3">
        <f>SUM(16+77.4)</f>
        <v>93.4</v>
      </c>
      <c r="P53" s="3">
        <f t="shared" si="41"/>
        <v>155.60000000000002</v>
      </c>
      <c r="Q53" s="3"/>
      <c r="R53" s="7">
        <v>-0.95</v>
      </c>
      <c r="S53" s="7">
        <v>-3.05</v>
      </c>
      <c r="T53" s="3">
        <v>0</v>
      </c>
      <c r="U53" s="3">
        <f t="shared" si="42"/>
        <v>-4</v>
      </c>
    </row>
    <row r="54" spans="1:21" x14ac:dyDescent="0.35">
      <c r="B54" s="6" t="s">
        <v>19</v>
      </c>
      <c r="C54" s="9">
        <f t="shared" ref="C54:E54" si="43">SUM(C51:C53)</f>
        <v>224.67</v>
      </c>
      <c r="D54" s="9">
        <f t="shared" si="43"/>
        <v>71.44</v>
      </c>
      <c r="E54" s="9">
        <f t="shared" si="43"/>
        <v>506.21000000000004</v>
      </c>
      <c r="F54" s="9">
        <f t="shared" si="39"/>
        <v>802.32</v>
      </c>
      <c r="G54" s="3"/>
      <c r="H54" s="9">
        <f t="shared" ref="H54:J54" si="44">SUM(H51:H53)</f>
        <v>116.65</v>
      </c>
      <c r="I54" s="9">
        <f t="shared" si="44"/>
        <v>309.64999999999998</v>
      </c>
      <c r="J54" s="9">
        <f t="shared" si="44"/>
        <v>400</v>
      </c>
      <c r="K54" s="9">
        <f t="shared" si="40"/>
        <v>826.3</v>
      </c>
      <c r="M54" s="9">
        <f t="shared" ref="M54:O54" si="45">SUM(M51:M53)</f>
        <v>123.11</v>
      </c>
      <c r="N54" s="9">
        <f t="shared" si="45"/>
        <v>36.6</v>
      </c>
      <c r="O54" s="9">
        <f t="shared" si="45"/>
        <v>104.30000000000001</v>
      </c>
      <c r="P54" s="9">
        <f t="shared" si="41"/>
        <v>264.01</v>
      </c>
      <c r="R54" s="9">
        <f t="shared" ref="R54:T54" si="46">SUM(R51:R53)</f>
        <v>-0.95</v>
      </c>
      <c r="S54" s="9">
        <f t="shared" si="46"/>
        <v>43.18</v>
      </c>
      <c r="T54" s="9">
        <f t="shared" si="46"/>
        <v>0</v>
      </c>
      <c r="U54" s="9">
        <f t="shared" si="42"/>
        <v>42.23</v>
      </c>
    </row>
    <row r="55" spans="1:21" x14ac:dyDescent="0.35">
      <c r="C55" s="3"/>
      <c r="D55" s="3"/>
      <c r="E55" s="3"/>
      <c r="F55" s="3"/>
      <c r="G55" s="3"/>
      <c r="H55" s="3"/>
    </row>
    <row r="56" spans="1:21" x14ac:dyDescent="0.35">
      <c r="C56" s="3"/>
      <c r="D56" s="3"/>
      <c r="E56" s="3"/>
      <c r="F56" s="3"/>
      <c r="G56" s="3"/>
      <c r="H56" s="3"/>
    </row>
    <row r="57" spans="1:21" x14ac:dyDescent="0.35">
      <c r="C57" s="3"/>
      <c r="D57" s="3"/>
      <c r="E57" s="3"/>
      <c r="F57" s="3"/>
      <c r="G57" s="3"/>
      <c r="H57" s="3"/>
    </row>
    <row r="58" spans="1:21" x14ac:dyDescent="0.35">
      <c r="C58" s="3"/>
      <c r="D58" s="3"/>
      <c r="E58" s="3"/>
      <c r="F58" s="3"/>
      <c r="G58" s="3"/>
      <c r="H58" s="3"/>
    </row>
    <row r="59" spans="1:21" x14ac:dyDescent="0.35">
      <c r="C59" s="3"/>
      <c r="D59" s="3"/>
      <c r="E59" s="3"/>
      <c r="F59" s="3"/>
      <c r="G59" s="3"/>
      <c r="H59" s="3"/>
    </row>
    <row r="60" spans="1:21" x14ac:dyDescent="0.35">
      <c r="C60" s="3"/>
      <c r="D60" s="3"/>
      <c r="E60" s="3"/>
      <c r="F60" s="3"/>
      <c r="G60" s="3"/>
      <c r="H60" s="3"/>
    </row>
    <row r="61" spans="1:21" x14ac:dyDescent="0.35">
      <c r="C61" s="3"/>
      <c r="D61" s="3"/>
      <c r="E61" s="3"/>
      <c r="F61" s="3"/>
      <c r="G61" s="3"/>
      <c r="H61" s="3"/>
    </row>
    <row r="62" spans="1:21" x14ac:dyDescent="0.35">
      <c r="C62" s="3"/>
      <c r="D62" s="3"/>
      <c r="E62" s="3"/>
      <c r="F62" s="3"/>
      <c r="G62" s="3"/>
      <c r="H62" s="3"/>
    </row>
    <row r="63" spans="1:21" x14ac:dyDescent="0.35">
      <c r="C63" s="3"/>
      <c r="D63" s="3"/>
      <c r="E63" s="3"/>
      <c r="F63" s="3"/>
      <c r="G63" s="3"/>
      <c r="H63" s="3"/>
    </row>
    <row r="64" spans="1:21" x14ac:dyDescent="0.35">
      <c r="C64" s="3"/>
      <c r="D64" s="3"/>
      <c r="E64" s="3"/>
      <c r="F64" s="3"/>
      <c r="G64" s="3"/>
      <c r="H64" s="3"/>
    </row>
    <row r="65" spans="3:8" x14ac:dyDescent="0.35">
      <c r="C65" s="3"/>
      <c r="D65" s="3"/>
      <c r="E65" s="3"/>
      <c r="F65" s="3"/>
      <c r="G65" s="3"/>
      <c r="H65" s="3"/>
    </row>
    <row r="66" spans="3:8" x14ac:dyDescent="0.35">
      <c r="C66" s="3"/>
      <c r="D66" s="3"/>
      <c r="E66" s="3"/>
      <c r="F66" s="3"/>
      <c r="G66" s="3"/>
      <c r="H66" s="3"/>
    </row>
    <row r="67" spans="3:8" x14ac:dyDescent="0.35">
      <c r="C67" s="3"/>
      <c r="D67" s="3"/>
      <c r="E67" s="3"/>
      <c r="F67" s="3"/>
      <c r="G67" s="3"/>
      <c r="H67" s="3"/>
    </row>
    <row r="68" spans="3:8" x14ac:dyDescent="0.35">
      <c r="C68" s="3"/>
      <c r="D68" s="3"/>
      <c r="E68" s="3"/>
      <c r="F68" s="3"/>
      <c r="G68" s="3"/>
      <c r="H68" s="3"/>
    </row>
    <row r="69" spans="3:8" x14ac:dyDescent="0.35">
      <c r="C69" s="3"/>
      <c r="D69" s="3"/>
      <c r="E69" s="3"/>
      <c r="F69" s="3"/>
      <c r="G69" s="3"/>
      <c r="H69" s="3"/>
    </row>
    <row r="70" spans="3:8" x14ac:dyDescent="0.35">
      <c r="C70" s="3"/>
      <c r="D70" s="3"/>
      <c r="E70" s="3"/>
      <c r="F70" s="3"/>
      <c r="G70" s="3"/>
      <c r="H70" s="3"/>
    </row>
    <row r="71" spans="3:8" x14ac:dyDescent="0.35">
      <c r="C71" s="3"/>
      <c r="D71" s="3"/>
      <c r="E71" s="3"/>
      <c r="F71" s="3"/>
      <c r="G71" s="3"/>
      <c r="H71" s="3"/>
    </row>
    <row r="72" spans="3:8" x14ac:dyDescent="0.35">
      <c r="C72" s="3"/>
      <c r="D72" s="3"/>
      <c r="E72" s="3"/>
      <c r="F72" s="3"/>
      <c r="G72" s="3"/>
      <c r="H72" s="3"/>
    </row>
    <row r="73" spans="3:8" x14ac:dyDescent="0.35">
      <c r="C73" s="3"/>
      <c r="D73" s="3"/>
      <c r="E73" s="3"/>
      <c r="F73" s="3"/>
      <c r="G73" s="3"/>
      <c r="H73" s="3"/>
    </row>
    <row r="74" spans="3:8" x14ac:dyDescent="0.35">
      <c r="C74" s="3"/>
      <c r="D74" s="3"/>
      <c r="E74" s="3"/>
      <c r="F74" s="3"/>
      <c r="G74" s="3"/>
      <c r="H74" s="3"/>
    </row>
    <row r="75" spans="3:8" x14ac:dyDescent="0.35">
      <c r="C75" s="3"/>
      <c r="D75" s="3"/>
      <c r="E75" s="3"/>
      <c r="F75" s="3"/>
      <c r="G75" s="3"/>
      <c r="H75" s="3"/>
    </row>
    <row r="76" spans="3:8" x14ac:dyDescent="0.35">
      <c r="C76" s="3"/>
      <c r="D76" s="3"/>
      <c r="E76" s="3"/>
      <c r="F76" s="3"/>
      <c r="G76" s="3"/>
      <c r="H76" s="3"/>
    </row>
    <row r="77" spans="3:8" x14ac:dyDescent="0.35">
      <c r="C77" s="3"/>
      <c r="D77" s="3"/>
      <c r="E77" s="3"/>
      <c r="F77" s="3"/>
      <c r="G77" s="3"/>
      <c r="H77" s="3"/>
    </row>
    <row r="78" spans="3:8" x14ac:dyDescent="0.35">
      <c r="C78" s="3"/>
      <c r="D78" s="3"/>
      <c r="E78" s="3"/>
      <c r="F78" s="3"/>
      <c r="G78" s="3"/>
      <c r="H78" s="3"/>
    </row>
    <row r="79" spans="3:8" x14ac:dyDescent="0.35">
      <c r="C79" s="3"/>
      <c r="D79" s="3"/>
      <c r="E79" s="3"/>
      <c r="F79" s="3"/>
      <c r="G79" s="3"/>
      <c r="H79" s="3"/>
    </row>
    <row r="80" spans="3:8" x14ac:dyDescent="0.35">
      <c r="C80" s="3"/>
      <c r="D80" s="3"/>
      <c r="E80" s="3"/>
      <c r="F80" s="3"/>
      <c r="G80" s="3"/>
      <c r="H80" s="3"/>
    </row>
    <row r="81" spans="3:8" x14ac:dyDescent="0.35">
      <c r="C81" s="3"/>
      <c r="D81" s="3"/>
      <c r="E81" s="3"/>
      <c r="F81" s="3"/>
      <c r="G81" s="3"/>
      <c r="H81" s="3"/>
    </row>
    <row r="82" spans="3:8" x14ac:dyDescent="0.35">
      <c r="C82" s="3"/>
      <c r="D82" s="3"/>
      <c r="E82" s="3"/>
      <c r="F82" s="3"/>
      <c r="G82" s="3"/>
      <c r="H82" s="3"/>
    </row>
    <row r="83" spans="3:8" x14ac:dyDescent="0.35">
      <c r="C83" s="3"/>
      <c r="D83" s="3"/>
      <c r="E83" s="3"/>
      <c r="F83" s="3"/>
      <c r="G83" s="3"/>
      <c r="H83" s="3"/>
    </row>
    <row r="84" spans="3:8" x14ac:dyDescent="0.35">
      <c r="C84" s="3"/>
      <c r="D84" s="3"/>
      <c r="E84" s="3"/>
      <c r="F84" s="3"/>
      <c r="G84" s="3"/>
      <c r="H84" s="3"/>
    </row>
    <row r="85" spans="3:8" x14ac:dyDescent="0.35">
      <c r="C85" s="3"/>
      <c r="D85" s="3"/>
      <c r="E85" s="3"/>
      <c r="F85" s="3"/>
      <c r="G85" s="3"/>
      <c r="H85" s="3"/>
    </row>
    <row r="86" spans="3:8" x14ac:dyDescent="0.35">
      <c r="C86" s="3"/>
      <c r="D86" s="3"/>
      <c r="E86" s="3"/>
      <c r="F86" s="3"/>
      <c r="G86" s="3"/>
      <c r="H86" s="3"/>
    </row>
    <row r="87" spans="3:8" x14ac:dyDescent="0.35">
      <c r="C87" s="3"/>
      <c r="D87" s="3"/>
      <c r="E87" s="3"/>
      <c r="F87" s="3"/>
      <c r="G87" s="3"/>
      <c r="H87" s="3"/>
    </row>
    <row r="88" spans="3:8" x14ac:dyDescent="0.35">
      <c r="C88" s="3"/>
      <c r="D88" s="3"/>
      <c r="E88" s="3"/>
      <c r="F88" s="3"/>
      <c r="G88" s="3"/>
      <c r="H88" s="3"/>
    </row>
    <row r="89" spans="3:8" x14ac:dyDescent="0.35">
      <c r="C89" s="3"/>
      <c r="D89" s="3"/>
      <c r="E89" s="3"/>
      <c r="F89" s="3"/>
      <c r="G89" s="3"/>
      <c r="H89" s="3"/>
    </row>
    <row r="90" spans="3:8" x14ac:dyDescent="0.35">
      <c r="C90" s="3"/>
      <c r="D90" s="3"/>
      <c r="E90" s="3"/>
      <c r="F90" s="3"/>
      <c r="G90" s="3"/>
      <c r="H90" s="3"/>
    </row>
    <row r="91" spans="3:8" x14ac:dyDescent="0.35">
      <c r="C91" s="3"/>
      <c r="D91" s="3"/>
      <c r="E91" s="3"/>
      <c r="F91" s="3"/>
      <c r="G91" s="3"/>
      <c r="H91" s="3"/>
    </row>
    <row r="92" spans="3:8" x14ac:dyDescent="0.35">
      <c r="C92" s="3"/>
      <c r="D92" s="3"/>
      <c r="E92" s="3"/>
      <c r="F92" s="3"/>
      <c r="G92" s="3"/>
      <c r="H92" s="3"/>
    </row>
    <row r="93" spans="3:8" x14ac:dyDescent="0.35">
      <c r="C93" s="3"/>
      <c r="D93" s="3"/>
      <c r="E93" s="3"/>
      <c r="F93" s="3"/>
      <c r="G93" s="3"/>
      <c r="H93" s="3"/>
    </row>
    <row r="94" spans="3:8" x14ac:dyDescent="0.35">
      <c r="C94" s="3"/>
      <c r="D94" s="3"/>
      <c r="E94" s="3"/>
      <c r="F94" s="3"/>
      <c r="G94" s="3"/>
      <c r="H94" s="3"/>
    </row>
    <row r="95" spans="3:8" x14ac:dyDescent="0.35">
      <c r="C95" s="3"/>
      <c r="D95" s="3"/>
      <c r="E95" s="3"/>
      <c r="F95" s="3"/>
      <c r="G95" s="3"/>
      <c r="H95" s="3"/>
    </row>
    <row r="96" spans="3:8" x14ac:dyDescent="0.35">
      <c r="C96" s="3"/>
      <c r="D96" s="3"/>
      <c r="E96" s="3"/>
      <c r="F96" s="3"/>
      <c r="G96" s="3"/>
      <c r="H96" s="3"/>
    </row>
    <row r="97" spans="3:8" x14ac:dyDescent="0.35">
      <c r="C97" s="3"/>
      <c r="D97" s="3"/>
      <c r="E97" s="3"/>
      <c r="F97" s="3"/>
      <c r="G97" s="3"/>
      <c r="H97" s="3"/>
    </row>
    <row r="98" spans="3:8" x14ac:dyDescent="0.35">
      <c r="C98" s="3"/>
      <c r="D98" s="3"/>
      <c r="E98" s="3"/>
      <c r="F98" s="3"/>
      <c r="G98" s="3"/>
      <c r="H98" s="3"/>
    </row>
    <row r="99" spans="3:8" x14ac:dyDescent="0.35">
      <c r="C99" s="3"/>
      <c r="D99" s="3"/>
      <c r="E99" s="3"/>
      <c r="F99" s="3"/>
      <c r="G99" s="3"/>
      <c r="H99" s="3"/>
    </row>
    <row r="100" spans="3:8" x14ac:dyDescent="0.35">
      <c r="C100" s="3"/>
      <c r="D100" s="3"/>
      <c r="E100" s="3"/>
      <c r="F100" s="3"/>
      <c r="G100" s="3"/>
      <c r="H100" s="3"/>
    </row>
    <row r="101" spans="3:8" x14ac:dyDescent="0.35">
      <c r="C101" s="3"/>
      <c r="D101" s="3"/>
      <c r="E101" s="3"/>
      <c r="F101" s="3"/>
      <c r="G101" s="3"/>
      <c r="H101" s="3"/>
    </row>
    <row r="102" spans="3:8" x14ac:dyDescent="0.35">
      <c r="C102" s="3"/>
      <c r="D102" s="3"/>
      <c r="E102" s="3"/>
      <c r="F102" s="3"/>
      <c r="G102" s="3"/>
      <c r="H102" s="3"/>
    </row>
    <row r="103" spans="3:8" x14ac:dyDescent="0.35">
      <c r="C103" s="3"/>
      <c r="D103" s="3"/>
      <c r="E103" s="3"/>
      <c r="F103" s="3"/>
      <c r="G103" s="3"/>
      <c r="H103" s="3"/>
    </row>
    <row r="104" spans="3:8" x14ac:dyDescent="0.35">
      <c r="C104" s="3"/>
      <c r="D104" s="3"/>
      <c r="E104" s="3"/>
      <c r="F104" s="3"/>
      <c r="G104" s="3"/>
      <c r="H104" s="3"/>
    </row>
    <row r="105" spans="3:8" x14ac:dyDescent="0.35">
      <c r="C105" s="3"/>
      <c r="D105" s="3"/>
      <c r="E105" s="3"/>
      <c r="F105" s="3"/>
      <c r="G105" s="3"/>
      <c r="H105" s="3"/>
    </row>
    <row r="106" spans="3:8" x14ac:dyDescent="0.35">
      <c r="C106" s="3"/>
      <c r="D106" s="3"/>
      <c r="E106" s="3"/>
      <c r="F106" s="3"/>
      <c r="G106" s="3"/>
      <c r="H106" s="3"/>
    </row>
    <row r="107" spans="3:8" x14ac:dyDescent="0.35">
      <c r="C107" s="3"/>
      <c r="D107" s="3"/>
      <c r="E107" s="3"/>
      <c r="F107" s="3"/>
      <c r="G107" s="3"/>
      <c r="H107" s="3"/>
    </row>
    <row r="108" spans="3:8" x14ac:dyDescent="0.35">
      <c r="C108" s="3"/>
      <c r="D108" s="3"/>
      <c r="E108" s="3"/>
      <c r="F108" s="3"/>
      <c r="G108" s="3"/>
      <c r="H108" s="3"/>
    </row>
    <row r="109" spans="3:8" x14ac:dyDescent="0.35">
      <c r="C109" s="3"/>
      <c r="D109" s="3"/>
      <c r="E109" s="3"/>
      <c r="F109" s="3"/>
      <c r="G109" s="3"/>
      <c r="H109" s="3"/>
    </row>
    <row r="110" spans="3:8" x14ac:dyDescent="0.35">
      <c r="C110" s="3"/>
      <c r="D110" s="3"/>
      <c r="E110" s="3"/>
      <c r="F110" s="3"/>
      <c r="G110" s="3"/>
      <c r="H110" s="3"/>
    </row>
    <row r="111" spans="3:8" x14ac:dyDescent="0.35">
      <c r="C111" s="3"/>
      <c r="D111" s="3"/>
      <c r="E111" s="3"/>
      <c r="F111" s="3"/>
      <c r="G111" s="3"/>
      <c r="H111" s="3"/>
    </row>
    <row r="112" spans="3:8" x14ac:dyDescent="0.35">
      <c r="C112" s="3"/>
      <c r="D112" s="3"/>
      <c r="E112" s="3"/>
      <c r="F112" s="3"/>
      <c r="G112" s="3"/>
      <c r="H112" s="3"/>
    </row>
    <row r="113" spans="3:8" x14ac:dyDescent="0.35">
      <c r="C113" s="3"/>
      <c r="D113" s="3"/>
      <c r="E113" s="3"/>
      <c r="F113" s="3"/>
      <c r="G113" s="3"/>
      <c r="H113" s="3"/>
    </row>
    <row r="114" spans="3:8" x14ac:dyDescent="0.35">
      <c r="C114" s="3"/>
      <c r="D114" s="3"/>
      <c r="E114" s="3"/>
      <c r="F114" s="3"/>
      <c r="G114" s="3"/>
      <c r="H114" s="3"/>
    </row>
    <row r="115" spans="3:8" x14ac:dyDescent="0.35">
      <c r="C115" s="3"/>
      <c r="D115" s="3"/>
      <c r="E115" s="3"/>
      <c r="F115" s="3"/>
      <c r="G115" s="3"/>
      <c r="H115" s="3"/>
    </row>
    <row r="116" spans="3:8" x14ac:dyDescent="0.35">
      <c r="C116" s="3"/>
      <c r="D116" s="3"/>
      <c r="E116" s="3"/>
      <c r="F116" s="3"/>
      <c r="G116" s="3"/>
      <c r="H116" s="3"/>
    </row>
    <row r="117" spans="3:8" x14ac:dyDescent="0.35">
      <c r="C117" s="3"/>
      <c r="D117" s="3"/>
      <c r="E117" s="3"/>
      <c r="F117" s="3"/>
      <c r="G117" s="3"/>
      <c r="H117" s="3"/>
    </row>
    <row r="118" spans="3:8" x14ac:dyDescent="0.35">
      <c r="C118" s="3"/>
      <c r="D118" s="3"/>
      <c r="E118" s="3"/>
      <c r="F118" s="3"/>
      <c r="G118" s="3"/>
      <c r="H118" s="3"/>
    </row>
    <row r="119" spans="3:8" x14ac:dyDescent="0.35">
      <c r="C119" s="3"/>
      <c r="D119" s="3"/>
      <c r="E119" s="3"/>
      <c r="F119" s="3"/>
      <c r="G119" s="3"/>
      <c r="H119" s="3"/>
    </row>
    <row r="120" spans="3:8" x14ac:dyDescent="0.35">
      <c r="C120" s="3"/>
      <c r="D120" s="3"/>
      <c r="E120" s="3"/>
      <c r="F120" s="3"/>
      <c r="G120" s="3"/>
      <c r="H120" s="3"/>
    </row>
    <row r="121" spans="3:8" x14ac:dyDescent="0.35">
      <c r="C121" s="3"/>
      <c r="D121" s="3"/>
      <c r="E121" s="3"/>
      <c r="F121" s="3"/>
      <c r="G121" s="3"/>
      <c r="H121" s="3"/>
    </row>
    <row r="122" spans="3:8" x14ac:dyDescent="0.35">
      <c r="C122" s="3"/>
      <c r="D122" s="3"/>
      <c r="E122" s="3"/>
      <c r="F122" s="3"/>
      <c r="G122" s="3"/>
      <c r="H122" s="3"/>
    </row>
    <row r="123" spans="3:8" x14ac:dyDescent="0.35">
      <c r="C123" s="3"/>
      <c r="D123" s="3"/>
      <c r="E123" s="3"/>
      <c r="F123" s="3"/>
      <c r="G123" s="3"/>
      <c r="H123" s="3"/>
    </row>
    <row r="124" spans="3:8" x14ac:dyDescent="0.35">
      <c r="C124" s="3"/>
      <c r="D124" s="3"/>
      <c r="E124" s="3"/>
      <c r="F124" s="3"/>
      <c r="G124" s="3"/>
      <c r="H124" s="3"/>
    </row>
    <row r="125" spans="3:8" x14ac:dyDescent="0.35">
      <c r="C125" s="3"/>
      <c r="D125" s="3"/>
      <c r="E125" s="3"/>
      <c r="F125" s="3"/>
      <c r="G125" s="3"/>
      <c r="H125" s="3"/>
    </row>
    <row r="126" spans="3:8" x14ac:dyDescent="0.35">
      <c r="C126" s="3"/>
      <c r="D126" s="3"/>
      <c r="E126" s="3"/>
      <c r="F126" s="3"/>
      <c r="G126" s="3"/>
      <c r="H126" s="3"/>
    </row>
    <row r="127" spans="3:8" x14ac:dyDescent="0.35">
      <c r="C127" s="3"/>
      <c r="D127" s="3"/>
      <c r="E127" s="3"/>
      <c r="F127" s="3"/>
      <c r="G127" s="3"/>
      <c r="H127" s="3"/>
    </row>
    <row r="128" spans="3:8" x14ac:dyDescent="0.35">
      <c r="C128" s="3"/>
      <c r="D128" s="3"/>
      <c r="E128" s="3"/>
      <c r="F128" s="3"/>
      <c r="G128" s="3"/>
      <c r="H128" s="3"/>
    </row>
    <row r="129" spans="3:8" x14ac:dyDescent="0.35">
      <c r="C129" s="3"/>
      <c r="D129" s="3"/>
      <c r="E129" s="3"/>
      <c r="F129" s="3"/>
      <c r="G129" s="3"/>
      <c r="H129" s="3"/>
    </row>
    <row r="130" spans="3:8" x14ac:dyDescent="0.35">
      <c r="C130" s="3"/>
      <c r="D130" s="3"/>
      <c r="E130" s="3"/>
      <c r="F130" s="3"/>
      <c r="G130" s="3"/>
      <c r="H130" s="3"/>
    </row>
    <row r="131" spans="3:8" x14ac:dyDescent="0.35">
      <c r="C131" s="3"/>
      <c r="D131" s="3"/>
      <c r="E131" s="3"/>
      <c r="F131" s="3"/>
      <c r="G131" s="3"/>
      <c r="H131" s="3"/>
    </row>
    <row r="132" spans="3:8" x14ac:dyDescent="0.35">
      <c r="C132" s="3"/>
      <c r="D132" s="3"/>
      <c r="E132" s="3"/>
      <c r="F132" s="3"/>
      <c r="G132" s="3"/>
      <c r="H132" s="3"/>
    </row>
    <row r="133" spans="3:8" x14ac:dyDescent="0.35">
      <c r="C133" s="3"/>
      <c r="D133" s="3"/>
      <c r="E133" s="3"/>
      <c r="F133" s="3"/>
      <c r="G133" s="3"/>
      <c r="H133" s="3"/>
    </row>
    <row r="134" spans="3:8" x14ac:dyDescent="0.35">
      <c r="C134" s="3"/>
      <c r="D134" s="3"/>
      <c r="E134" s="3"/>
      <c r="F134" s="3"/>
      <c r="G134" s="3"/>
      <c r="H134" s="3"/>
    </row>
    <row r="135" spans="3:8" x14ac:dyDescent="0.35">
      <c r="C135" s="3"/>
      <c r="D135" s="3"/>
      <c r="E135" s="3"/>
      <c r="F135" s="3"/>
      <c r="G135" s="3"/>
      <c r="H135" s="3"/>
    </row>
    <row r="136" spans="3:8" x14ac:dyDescent="0.35">
      <c r="C136" s="3"/>
      <c r="D136" s="3"/>
      <c r="E136" s="3"/>
      <c r="F136" s="3"/>
      <c r="G136" s="3"/>
      <c r="H136" s="3"/>
    </row>
    <row r="137" spans="3:8" x14ac:dyDescent="0.35">
      <c r="C137" s="3"/>
      <c r="D137" s="3"/>
      <c r="E137" s="3"/>
      <c r="F137" s="3"/>
      <c r="G137" s="3"/>
      <c r="H137" s="3"/>
    </row>
    <row r="138" spans="3:8" x14ac:dyDescent="0.35">
      <c r="C138" s="3"/>
      <c r="D138" s="3"/>
      <c r="E138" s="3"/>
      <c r="F138" s="3"/>
      <c r="G138" s="3"/>
      <c r="H138" s="3"/>
    </row>
    <row r="139" spans="3:8" x14ac:dyDescent="0.35">
      <c r="C139" s="3"/>
      <c r="D139" s="3"/>
      <c r="E139" s="3"/>
      <c r="F139" s="3"/>
      <c r="G139" s="3"/>
      <c r="H139" s="3"/>
    </row>
    <row r="140" spans="3:8" x14ac:dyDescent="0.35">
      <c r="C140" s="3"/>
      <c r="D140" s="3"/>
      <c r="E140" s="3"/>
      <c r="F140" s="3"/>
      <c r="G140" s="3"/>
      <c r="H140" s="3"/>
    </row>
    <row r="141" spans="3:8" x14ac:dyDescent="0.35">
      <c r="C141" s="3"/>
      <c r="D141" s="3"/>
      <c r="E141" s="3"/>
      <c r="F141" s="3"/>
      <c r="G141" s="3"/>
      <c r="H141" s="3"/>
    </row>
    <row r="142" spans="3:8" x14ac:dyDescent="0.35">
      <c r="C142" s="3"/>
      <c r="D142" s="3"/>
      <c r="E142" s="3"/>
      <c r="F142" s="3"/>
      <c r="G142" s="3"/>
      <c r="H142" s="3"/>
    </row>
    <row r="143" spans="3:8" x14ac:dyDescent="0.35">
      <c r="C143" s="3"/>
      <c r="D143" s="3"/>
      <c r="E143" s="3"/>
      <c r="F143" s="3"/>
      <c r="G143" s="3"/>
      <c r="H143" s="3"/>
    </row>
    <row r="144" spans="3:8" x14ac:dyDescent="0.35">
      <c r="C144" s="3"/>
      <c r="D144" s="3"/>
      <c r="E144" s="3"/>
      <c r="F144" s="3"/>
      <c r="G144" s="3"/>
      <c r="H144" s="3"/>
    </row>
    <row r="145" spans="3:8" x14ac:dyDescent="0.35">
      <c r="C145" s="3"/>
      <c r="D145" s="3"/>
      <c r="E145" s="3"/>
      <c r="F145" s="3"/>
      <c r="G145" s="3"/>
      <c r="H145" s="3"/>
    </row>
    <row r="146" spans="3:8" x14ac:dyDescent="0.35">
      <c r="C146" s="3"/>
      <c r="D146" s="3"/>
      <c r="E146" s="3"/>
      <c r="F146" s="3"/>
      <c r="G146" s="3"/>
      <c r="H146" s="3"/>
    </row>
    <row r="147" spans="3:8" x14ac:dyDescent="0.35">
      <c r="C147" s="3"/>
      <c r="D147" s="3"/>
      <c r="E147" s="3"/>
      <c r="F147" s="3"/>
      <c r="G147" s="3"/>
      <c r="H147" s="3"/>
    </row>
    <row r="148" spans="3:8" x14ac:dyDescent="0.35">
      <c r="C148" s="3"/>
      <c r="D148" s="3"/>
      <c r="E148" s="3"/>
      <c r="F148" s="3"/>
      <c r="G148" s="3"/>
      <c r="H148" s="3"/>
    </row>
    <row r="149" spans="3:8" x14ac:dyDescent="0.35">
      <c r="C149" s="3"/>
      <c r="D149" s="3"/>
      <c r="E149" s="3"/>
      <c r="F149" s="3"/>
      <c r="G149" s="3"/>
      <c r="H149" s="3"/>
    </row>
    <row r="150" spans="3:8" x14ac:dyDescent="0.35">
      <c r="C150" s="3"/>
      <c r="D150" s="3"/>
      <c r="E150" s="3"/>
      <c r="F150" s="3"/>
      <c r="G150" s="3"/>
      <c r="H150" s="3"/>
    </row>
    <row r="151" spans="3:8" x14ac:dyDescent="0.35">
      <c r="C151" s="3"/>
      <c r="D151" s="3"/>
      <c r="E151" s="3"/>
      <c r="F151" s="3"/>
      <c r="G151" s="3"/>
      <c r="H151" s="3"/>
    </row>
    <row r="152" spans="3:8" x14ac:dyDescent="0.35">
      <c r="C152" s="3"/>
      <c r="D152" s="3"/>
      <c r="E152" s="3"/>
      <c r="F152" s="3"/>
      <c r="G152" s="3"/>
      <c r="H152" s="3"/>
    </row>
    <row r="153" spans="3:8" x14ac:dyDescent="0.35">
      <c r="C153" s="3"/>
      <c r="D153" s="3"/>
      <c r="E153" s="3"/>
      <c r="F153" s="3"/>
      <c r="G153" s="3"/>
      <c r="H153" s="3"/>
    </row>
    <row r="154" spans="3:8" x14ac:dyDescent="0.35">
      <c r="C154" s="3"/>
      <c r="D154" s="3"/>
      <c r="E154" s="3"/>
      <c r="F154" s="3"/>
      <c r="G154" s="3"/>
      <c r="H154" s="3"/>
    </row>
    <row r="155" spans="3:8" x14ac:dyDescent="0.35">
      <c r="C155" s="3"/>
      <c r="D155" s="3"/>
      <c r="E155" s="3"/>
      <c r="F155" s="3"/>
      <c r="G155" s="3"/>
      <c r="H155" s="3"/>
    </row>
    <row r="156" spans="3:8" x14ac:dyDescent="0.35">
      <c r="C156" s="3"/>
      <c r="D156" s="3"/>
      <c r="E156" s="3"/>
      <c r="F156" s="3"/>
      <c r="G156" s="3"/>
      <c r="H156" s="3"/>
    </row>
    <row r="157" spans="3:8" x14ac:dyDescent="0.35">
      <c r="C157" s="3"/>
      <c r="D157" s="3"/>
      <c r="E157" s="3"/>
      <c r="F157" s="3"/>
      <c r="G157" s="3"/>
      <c r="H157" s="3"/>
    </row>
    <row r="158" spans="3:8" x14ac:dyDescent="0.35">
      <c r="C158" s="3"/>
      <c r="D158" s="3"/>
      <c r="E158" s="3"/>
      <c r="F158" s="3"/>
      <c r="G158" s="3"/>
      <c r="H158" s="3"/>
    </row>
    <row r="159" spans="3:8" x14ac:dyDescent="0.35">
      <c r="C159" s="3"/>
      <c r="D159" s="3"/>
      <c r="E159" s="3"/>
      <c r="F159" s="3"/>
      <c r="G159" s="3"/>
      <c r="H159" s="3"/>
    </row>
    <row r="160" spans="3:8" x14ac:dyDescent="0.35">
      <c r="C160" s="3"/>
      <c r="D160" s="3"/>
      <c r="E160" s="3"/>
      <c r="F160" s="3"/>
      <c r="G160" s="3"/>
      <c r="H160" s="3"/>
    </row>
    <row r="161" spans="3:8" x14ac:dyDescent="0.35">
      <c r="C161" s="3"/>
      <c r="D161" s="3"/>
      <c r="E161" s="3"/>
      <c r="F161" s="3"/>
      <c r="G161" s="3"/>
      <c r="H161" s="3"/>
    </row>
    <row r="162" spans="3:8" x14ac:dyDescent="0.35">
      <c r="C162" s="3"/>
      <c r="D162" s="3"/>
      <c r="E162" s="3"/>
      <c r="F162" s="3"/>
      <c r="G162" s="3"/>
      <c r="H162" s="3"/>
    </row>
    <row r="163" spans="3:8" x14ac:dyDescent="0.35">
      <c r="C163" s="3"/>
      <c r="D163" s="3"/>
      <c r="E163" s="3"/>
      <c r="F163" s="3"/>
      <c r="G163" s="3"/>
      <c r="H163" s="3"/>
    </row>
    <row r="164" spans="3:8" x14ac:dyDescent="0.35">
      <c r="C164" s="3"/>
      <c r="D164" s="3"/>
      <c r="E164" s="3"/>
      <c r="F164" s="3"/>
      <c r="G164" s="3"/>
      <c r="H164" s="3"/>
    </row>
    <row r="165" spans="3:8" x14ac:dyDescent="0.35">
      <c r="C165" s="3"/>
      <c r="D165" s="3"/>
      <c r="E165" s="3"/>
      <c r="F165" s="3"/>
      <c r="G165" s="3"/>
      <c r="H165" s="3"/>
    </row>
    <row r="166" spans="3:8" x14ac:dyDescent="0.35">
      <c r="C166" s="3"/>
      <c r="D166" s="3"/>
      <c r="E166" s="3"/>
      <c r="F166" s="3"/>
      <c r="G166" s="3"/>
      <c r="H166" s="3"/>
    </row>
    <row r="167" spans="3:8" x14ac:dyDescent="0.35">
      <c r="C167" s="3"/>
      <c r="D167" s="3"/>
      <c r="E167" s="3"/>
      <c r="F167" s="3"/>
      <c r="G167" s="3"/>
      <c r="H167" s="3"/>
    </row>
    <row r="168" spans="3:8" x14ac:dyDescent="0.35">
      <c r="C168" s="3"/>
      <c r="D168" s="3"/>
      <c r="E168" s="3"/>
      <c r="F168" s="3"/>
      <c r="G168" s="3"/>
      <c r="H168" s="3"/>
    </row>
    <row r="169" spans="3:8" x14ac:dyDescent="0.35">
      <c r="C169" s="3"/>
      <c r="D169" s="3"/>
      <c r="E169" s="3"/>
      <c r="F169" s="3"/>
      <c r="G169" s="3"/>
      <c r="H169" s="3"/>
    </row>
    <row r="170" spans="3:8" x14ac:dyDescent="0.35">
      <c r="C170" s="3"/>
      <c r="D170" s="3"/>
      <c r="E170" s="3"/>
      <c r="F170" s="3"/>
      <c r="G170" s="3"/>
      <c r="H170" s="3"/>
    </row>
    <row r="171" spans="3:8" x14ac:dyDescent="0.35">
      <c r="C171" s="3"/>
      <c r="D171" s="3"/>
      <c r="E171" s="3"/>
      <c r="F171" s="3"/>
      <c r="G171" s="3"/>
      <c r="H171" s="3"/>
    </row>
    <row r="172" spans="3:8" x14ac:dyDescent="0.35">
      <c r="C172" s="3"/>
      <c r="D172" s="3"/>
      <c r="E172" s="3"/>
      <c r="F172" s="3"/>
      <c r="G172" s="3"/>
      <c r="H172" s="3"/>
    </row>
    <row r="173" spans="3:8" x14ac:dyDescent="0.35">
      <c r="C173" s="3"/>
      <c r="D173" s="3"/>
      <c r="E173" s="3"/>
      <c r="F173" s="3"/>
      <c r="G173" s="3"/>
      <c r="H173" s="3"/>
    </row>
    <row r="174" spans="3:8" x14ac:dyDescent="0.35">
      <c r="C174" s="3"/>
      <c r="D174" s="3"/>
      <c r="E174" s="3"/>
      <c r="F174" s="3"/>
      <c r="G174" s="3"/>
      <c r="H174" s="3"/>
    </row>
    <row r="175" spans="3:8" x14ac:dyDescent="0.35">
      <c r="C175" s="3"/>
      <c r="D175" s="3"/>
      <c r="E175" s="3"/>
      <c r="F175" s="3"/>
      <c r="G175" s="3"/>
      <c r="H175" s="3"/>
    </row>
    <row r="176" spans="3:8" x14ac:dyDescent="0.35">
      <c r="C176" s="3"/>
      <c r="D176" s="3"/>
      <c r="E176" s="3"/>
      <c r="F176" s="3"/>
      <c r="G176" s="3"/>
      <c r="H176" s="3"/>
    </row>
    <row r="177" spans="3:8" x14ac:dyDescent="0.35">
      <c r="C177" s="3"/>
      <c r="D177" s="3"/>
      <c r="E177" s="3"/>
      <c r="F177" s="3"/>
      <c r="G177" s="3"/>
      <c r="H177" s="3"/>
    </row>
    <row r="178" spans="3:8" x14ac:dyDescent="0.35">
      <c r="C178" s="3"/>
      <c r="D178" s="3"/>
      <c r="E178" s="3"/>
      <c r="F178" s="3"/>
      <c r="G178" s="3"/>
      <c r="H178" s="3"/>
    </row>
    <row r="179" spans="3:8" x14ac:dyDescent="0.35">
      <c r="C179" s="3"/>
      <c r="D179" s="3"/>
      <c r="E179" s="3"/>
      <c r="F179" s="3"/>
      <c r="G179" s="3"/>
      <c r="H179" s="3"/>
    </row>
    <row r="180" spans="3:8" x14ac:dyDescent="0.35">
      <c r="C180" s="3"/>
      <c r="D180" s="3"/>
      <c r="E180" s="3"/>
      <c r="F180" s="3"/>
      <c r="G180" s="3"/>
      <c r="H180" s="3"/>
    </row>
    <row r="181" spans="3:8" x14ac:dyDescent="0.35">
      <c r="C181" s="3"/>
      <c r="D181" s="3"/>
      <c r="E181" s="3"/>
      <c r="F181" s="3"/>
      <c r="G181" s="3"/>
      <c r="H181" s="3"/>
    </row>
    <row r="182" spans="3:8" x14ac:dyDescent="0.35">
      <c r="C182" s="3"/>
      <c r="D182" s="3"/>
      <c r="E182" s="3"/>
      <c r="F182" s="3"/>
      <c r="G182" s="3"/>
      <c r="H182" s="3"/>
    </row>
    <row r="183" spans="3:8" x14ac:dyDescent="0.35">
      <c r="C183" s="3"/>
      <c r="D183" s="3"/>
      <c r="E183" s="3"/>
      <c r="F183" s="3"/>
      <c r="G183" s="3"/>
      <c r="H183" s="3"/>
    </row>
    <row r="184" spans="3:8" x14ac:dyDescent="0.35">
      <c r="C184" s="3"/>
      <c r="D184" s="3"/>
      <c r="E184" s="3"/>
      <c r="F184" s="3"/>
      <c r="G184" s="3"/>
      <c r="H184" s="3"/>
    </row>
    <row r="185" spans="3:8" x14ac:dyDescent="0.35">
      <c r="C185" s="3"/>
      <c r="D185" s="3"/>
      <c r="E185" s="3"/>
      <c r="F185" s="3"/>
      <c r="G185" s="3"/>
      <c r="H185" s="3"/>
    </row>
    <row r="186" spans="3:8" x14ac:dyDescent="0.35">
      <c r="C186" s="3"/>
      <c r="D186" s="3"/>
      <c r="E186" s="3"/>
      <c r="F186" s="3"/>
      <c r="G186" s="3"/>
      <c r="H186" s="3"/>
    </row>
    <row r="187" spans="3:8" x14ac:dyDescent="0.35">
      <c r="C187" s="3"/>
      <c r="D187" s="3"/>
      <c r="E187" s="3"/>
      <c r="F187" s="3"/>
      <c r="G187" s="3"/>
      <c r="H187" s="3"/>
    </row>
    <row r="188" spans="3:8" x14ac:dyDescent="0.35">
      <c r="C188" s="3"/>
      <c r="D188" s="3"/>
      <c r="E188" s="3"/>
      <c r="F188" s="3"/>
      <c r="G188" s="3"/>
      <c r="H188" s="3"/>
    </row>
    <row r="189" spans="3:8" x14ac:dyDescent="0.35">
      <c r="C189" s="3"/>
      <c r="D189" s="3"/>
      <c r="E189" s="3"/>
      <c r="F189" s="3"/>
      <c r="G189" s="3"/>
      <c r="H189" s="3"/>
    </row>
    <row r="190" spans="3:8" x14ac:dyDescent="0.35">
      <c r="C190" s="3"/>
      <c r="D190" s="3"/>
      <c r="E190" s="3"/>
      <c r="F190" s="3"/>
      <c r="G190" s="3"/>
      <c r="H190" s="3"/>
    </row>
    <row r="191" spans="3:8" x14ac:dyDescent="0.35">
      <c r="C191" s="3"/>
      <c r="D191" s="3"/>
      <c r="E191" s="3"/>
      <c r="F191" s="3"/>
      <c r="G191" s="3"/>
      <c r="H191" s="3"/>
    </row>
    <row r="192" spans="3:8" x14ac:dyDescent="0.35">
      <c r="C192" s="3"/>
      <c r="D192" s="3"/>
      <c r="E192" s="3"/>
      <c r="F192" s="3"/>
      <c r="G192" s="3"/>
      <c r="H192" s="3"/>
    </row>
    <row r="193" spans="3:8" x14ac:dyDescent="0.35">
      <c r="C193" s="3"/>
      <c r="D193" s="3"/>
      <c r="E193" s="3"/>
      <c r="F193" s="3"/>
      <c r="G193" s="3"/>
      <c r="H193" s="3"/>
    </row>
    <row r="194" spans="3:8" x14ac:dyDescent="0.35">
      <c r="C194" s="3"/>
      <c r="D194" s="3"/>
      <c r="E194" s="3"/>
      <c r="F194" s="3"/>
      <c r="G194" s="3"/>
      <c r="H194" s="3"/>
    </row>
    <row r="195" spans="3:8" x14ac:dyDescent="0.35">
      <c r="C195" s="3"/>
      <c r="D195" s="3"/>
      <c r="E195" s="3"/>
      <c r="F195" s="3"/>
      <c r="G195" s="3"/>
      <c r="H195" s="3"/>
    </row>
    <row r="196" spans="3:8" x14ac:dyDescent="0.35">
      <c r="C196" s="3"/>
      <c r="D196" s="3"/>
      <c r="E196" s="3"/>
      <c r="F196" s="3"/>
      <c r="G196" s="3"/>
      <c r="H196" s="3"/>
    </row>
    <row r="197" spans="3:8" x14ac:dyDescent="0.35">
      <c r="C197" s="3"/>
      <c r="D197" s="3"/>
      <c r="E197" s="3"/>
      <c r="F197" s="3"/>
      <c r="G197" s="3"/>
      <c r="H197" s="3"/>
    </row>
    <row r="198" spans="3:8" x14ac:dyDescent="0.35">
      <c r="C198" s="3"/>
      <c r="D198" s="3"/>
      <c r="E198" s="3"/>
      <c r="F198" s="3"/>
      <c r="G198" s="3"/>
      <c r="H198" s="3"/>
    </row>
    <row r="199" spans="3:8" x14ac:dyDescent="0.35">
      <c r="C199" s="3"/>
      <c r="D199" s="3"/>
      <c r="E199" s="3"/>
      <c r="F199" s="3"/>
      <c r="G199" s="3"/>
      <c r="H199" s="3"/>
    </row>
    <row r="200" spans="3:8" x14ac:dyDescent="0.35">
      <c r="C200" s="3"/>
      <c r="D200" s="3"/>
      <c r="E200" s="3"/>
      <c r="F200" s="3"/>
      <c r="G200" s="3"/>
      <c r="H200" s="3"/>
    </row>
    <row r="201" spans="3:8" x14ac:dyDescent="0.35">
      <c r="C201" s="3"/>
      <c r="D201" s="3"/>
      <c r="E201" s="3"/>
      <c r="F201" s="3"/>
      <c r="G201" s="3"/>
      <c r="H201" s="3"/>
    </row>
    <row r="202" spans="3:8" x14ac:dyDescent="0.35">
      <c r="C202" s="3"/>
      <c r="D202" s="3"/>
      <c r="E202" s="3"/>
      <c r="F202" s="3"/>
      <c r="G202" s="3"/>
      <c r="H202" s="3"/>
    </row>
    <row r="203" spans="3:8" x14ac:dyDescent="0.35">
      <c r="C203" s="3"/>
      <c r="D203" s="3"/>
      <c r="E203" s="3"/>
      <c r="F203" s="3"/>
      <c r="G203" s="3"/>
      <c r="H203" s="3"/>
    </row>
    <row r="204" spans="3:8" x14ac:dyDescent="0.35">
      <c r="C204" s="3"/>
      <c r="D204" s="3"/>
      <c r="E204" s="3"/>
      <c r="F204" s="3"/>
      <c r="G204" s="3"/>
      <c r="H204" s="3"/>
    </row>
    <row r="205" spans="3:8" x14ac:dyDescent="0.35">
      <c r="C205" s="3"/>
      <c r="D205" s="3"/>
      <c r="E205" s="3"/>
      <c r="F205" s="3"/>
      <c r="G205" s="3"/>
      <c r="H205" s="3"/>
    </row>
    <row r="206" spans="3:8" x14ac:dyDescent="0.35">
      <c r="C206" s="3"/>
      <c r="D206" s="3"/>
      <c r="E206" s="3"/>
      <c r="F206" s="3"/>
      <c r="G206" s="3"/>
      <c r="H206" s="3"/>
    </row>
    <row r="207" spans="3:8" x14ac:dyDescent="0.35">
      <c r="C207" s="3"/>
      <c r="D207" s="3"/>
      <c r="E207" s="3"/>
      <c r="F207" s="3"/>
      <c r="G207" s="3"/>
      <c r="H207" s="3"/>
    </row>
    <row r="208" spans="3:8" x14ac:dyDescent="0.35">
      <c r="C208" s="3"/>
      <c r="D208" s="3"/>
      <c r="E208" s="3"/>
      <c r="F208" s="3"/>
      <c r="G208" s="3"/>
      <c r="H208" s="3"/>
    </row>
    <row r="209" spans="3:8" x14ac:dyDescent="0.35">
      <c r="C209" s="3"/>
      <c r="D209" s="3"/>
      <c r="E209" s="3"/>
      <c r="F209" s="3"/>
      <c r="G209" s="3"/>
      <c r="H209" s="3"/>
    </row>
    <row r="210" spans="3:8" x14ac:dyDescent="0.35">
      <c r="C210" s="3"/>
      <c r="D210" s="3"/>
      <c r="E210" s="3"/>
      <c r="F210" s="3"/>
      <c r="G210" s="3"/>
      <c r="H210" s="3"/>
    </row>
    <row r="211" spans="3:8" x14ac:dyDescent="0.35">
      <c r="C211" s="3"/>
      <c r="D211" s="3"/>
      <c r="E211" s="3"/>
      <c r="F211" s="3"/>
      <c r="G211" s="3"/>
      <c r="H211" s="3"/>
    </row>
    <row r="212" spans="3:8" x14ac:dyDescent="0.35">
      <c r="C212" s="3"/>
      <c r="D212" s="3"/>
      <c r="E212" s="3"/>
      <c r="F212" s="3"/>
      <c r="G212" s="3"/>
      <c r="H212" s="3"/>
    </row>
    <row r="213" spans="3:8" x14ac:dyDescent="0.35">
      <c r="C213" s="3"/>
      <c r="D213" s="3"/>
      <c r="E213" s="3"/>
      <c r="F213" s="3"/>
      <c r="G213" s="3"/>
      <c r="H213" s="3"/>
    </row>
    <row r="214" spans="3:8" x14ac:dyDescent="0.35">
      <c r="C214" s="3"/>
      <c r="D214" s="3"/>
      <c r="E214" s="3"/>
      <c r="F214" s="3"/>
      <c r="G214" s="3"/>
      <c r="H214" s="3"/>
    </row>
    <row r="215" spans="3:8" x14ac:dyDescent="0.35">
      <c r="C215" s="3"/>
      <c r="D215" s="3"/>
      <c r="E215" s="3"/>
      <c r="F215" s="3"/>
      <c r="G215" s="3"/>
      <c r="H215" s="3"/>
    </row>
    <row r="216" spans="3:8" x14ac:dyDescent="0.35">
      <c r="C216" s="3"/>
      <c r="D216" s="3"/>
      <c r="E216" s="3"/>
      <c r="F216" s="3"/>
      <c r="G216" s="3"/>
      <c r="H216" s="3"/>
    </row>
    <row r="217" spans="3:8" x14ac:dyDescent="0.35">
      <c r="C217" s="3"/>
      <c r="D217" s="3"/>
      <c r="E217" s="3"/>
      <c r="F217" s="3"/>
      <c r="G217" s="3"/>
      <c r="H217" s="3"/>
    </row>
    <row r="218" spans="3:8" x14ac:dyDescent="0.35">
      <c r="C218" s="3"/>
      <c r="D218" s="3"/>
      <c r="E218" s="3"/>
      <c r="F218" s="3"/>
      <c r="G218" s="3"/>
      <c r="H218" s="3"/>
    </row>
    <row r="219" spans="3:8" x14ac:dyDescent="0.35">
      <c r="C219" s="3"/>
      <c r="D219" s="3"/>
      <c r="E219" s="3"/>
      <c r="F219" s="3"/>
      <c r="G219" s="3"/>
      <c r="H219" s="3"/>
    </row>
    <row r="220" spans="3:8" x14ac:dyDescent="0.35">
      <c r="C220" s="3"/>
      <c r="D220" s="3"/>
      <c r="E220" s="3"/>
      <c r="F220" s="3"/>
      <c r="G220" s="3"/>
      <c r="H220" s="3"/>
    </row>
    <row r="221" spans="3:8" x14ac:dyDescent="0.35">
      <c r="C221" s="3"/>
      <c r="D221" s="3"/>
      <c r="E221" s="3"/>
      <c r="F221" s="3"/>
      <c r="G221" s="3"/>
      <c r="H221" s="3"/>
    </row>
    <row r="222" spans="3:8" x14ac:dyDescent="0.35">
      <c r="C222" s="3"/>
      <c r="D222" s="3"/>
      <c r="E222" s="3"/>
      <c r="F222" s="3"/>
      <c r="G222" s="3"/>
      <c r="H222" s="3"/>
    </row>
    <row r="223" spans="3:8" x14ac:dyDescent="0.35">
      <c r="C223" s="3"/>
      <c r="D223" s="3"/>
      <c r="E223" s="3"/>
      <c r="F223" s="3"/>
      <c r="G223" s="3"/>
      <c r="H223" s="3"/>
    </row>
    <row r="224" spans="3:8" x14ac:dyDescent="0.35">
      <c r="C224" s="3"/>
      <c r="D224" s="3"/>
      <c r="E224" s="3"/>
      <c r="F224" s="3"/>
      <c r="G224" s="3"/>
      <c r="H224" s="3"/>
    </row>
    <row r="225" spans="3:8" x14ac:dyDescent="0.35">
      <c r="C225" s="3"/>
      <c r="D225" s="3"/>
      <c r="E225" s="3"/>
      <c r="F225" s="3"/>
      <c r="G225" s="3"/>
      <c r="H225" s="3"/>
    </row>
    <row r="226" spans="3:8" x14ac:dyDescent="0.35">
      <c r="C226" s="3"/>
      <c r="D226" s="3"/>
      <c r="E226" s="3"/>
      <c r="F226" s="3"/>
      <c r="G226" s="3"/>
      <c r="H226" s="3"/>
    </row>
    <row r="227" spans="3:8" x14ac:dyDescent="0.35">
      <c r="C227" s="3"/>
      <c r="D227" s="3"/>
      <c r="E227" s="3"/>
      <c r="F227" s="3"/>
      <c r="G227" s="3"/>
      <c r="H227" s="3"/>
    </row>
    <row r="228" spans="3:8" x14ac:dyDescent="0.35">
      <c r="C228" s="3"/>
      <c r="D228" s="3"/>
      <c r="E228" s="3"/>
      <c r="F228" s="3"/>
      <c r="G228" s="3"/>
      <c r="H228" s="3"/>
    </row>
    <row r="229" spans="3:8" x14ac:dyDescent="0.35">
      <c r="C229" s="3"/>
      <c r="D229" s="3"/>
      <c r="E229" s="3"/>
      <c r="F229" s="3"/>
      <c r="G229" s="3"/>
      <c r="H229" s="3"/>
    </row>
    <row r="230" spans="3:8" x14ac:dyDescent="0.35">
      <c r="C230" s="3"/>
      <c r="D230" s="3"/>
      <c r="E230" s="3"/>
      <c r="F230" s="3"/>
      <c r="G230" s="3"/>
      <c r="H230" s="3"/>
    </row>
    <row r="231" spans="3:8" x14ac:dyDescent="0.35">
      <c r="C231" s="3"/>
      <c r="D231" s="3"/>
      <c r="E231" s="3"/>
      <c r="F231" s="3"/>
      <c r="G231" s="3"/>
      <c r="H231" s="3"/>
    </row>
    <row r="232" spans="3:8" x14ac:dyDescent="0.35">
      <c r="C232" s="3"/>
      <c r="D232" s="3"/>
      <c r="E232" s="3"/>
      <c r="F232" s="3"/>
      <c r="G232" s="3"/>
      <c r="H232" s="3"/>
    </row>
    <row r="233" spans="3:8" x14ac:dyDescent="0.35">
      <c r="C233" s="3"/>
      <c r="D233" s="3"/>
      <c r="E233" s="3"/>
      <c r="F233" s="3"/>
      <c r="G233" s="3"/>
      <c r="H23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1980-0145-40FC-8F7D-CE2D8D31FD5B}">
  <dimension ref="A1:U54"/>
  <sheetViews>
    <sheetView topLeftCell="A43" workbookViewId="0">
      <pane xSplit="5235" topLeftCell="L1" activePane="topRight"/>
      <selection pane="topRight" activeCell="W9" sqref="W8:W9"/>
    </sheetView>
  </sheetViews>
  <sheetFormatPr defaultRowHeight="15.5" x14ac:dyDescent="0.35"/>
  <cols>
    <col min="1" max="1" width="27" style="6" bestFit="1" customWidth="1"/>
    <col min="2" max="2" width="17" style="2" bestFit="1" customWidth="1"/>
    <col min="3" max="3" width="8" style="2" bestFit="1" customWidth="1"/>
    <col min="4" max="4" width="9.08984375" style="2" bestFit="1" customWidth="1"/>
    <col min="5" max="5" width="9.81640625" style="2" bestFit="1" customWidth="1"/>
    <col min="6" max="6" width="9.81640625" style="2" customWidth="1"/>
    <col min="7" max="7" width="5.6328125" style="2" customWidth="1"/>
    <col min="8" max="8" width="9.81640625" style="2" bestFit="1" customWidth="1"/>
    <col min="9" max="9" width="8.54296875" style="2" bestFit="1" customWidth="1"/>
    <col min="10" max="10" width="8.453125" style="2" bestFit="1" customWidth="1"/>
    <col min="11" max="11" width="9.81640625" style="2" bestFit="1" customWidth="1"/>
    <col min="12" max="12" width="5.6328125" style="2" customWidth="1"/>
    <col min="13" max="13" width="7.90625" style="2" bestFit="1" customWidth="1"/>
    <col min="14" max="14" width="8.54296875" style="2" bestFit="1" customWidth="1"/>
    <col min="15" max="15" width="8.453125" style="2" bestFit="1" customWidth="1"/>
    <col min="16" max="16" width="8.7265625" style="2"/>
    <col min="17" max="17" width="3.6328125" style="2" customWidth="1"/>
    <col min="18" max="18" width="9.08984375" style="2" bestFit="1" customWidth="1"/>
    <col min="19" max="19" width="8.26953125" style="2" bestFit="1" customWidth="1"/>
    <col min="20" max="21" width="9.08984375" style="2" bestFit="1" customWidth="1"/>
    <col min="22" max="16384" width="8.7265625" style="2"/>
  </cols>
  <sheetData>
    <row r="1" spans="1:21" x14ac:dyDescent="0.35">
      <c r="C1" s="2" t="s">
        <v>16</v>
      </c>
      <c r="H1" s="2" t="s">
        <v>17</v>
      </c>
      <c r="M1" s="2" t="s">
        <v>14</v>
      </c>
      <c r="R1" s="2" t="s">
        <v>15</v>
      </c>
    </row>
    <row r="2" spans="1:21" x14ac:dyDescent="0.35">
      <c r="C2" s="1">
        <v>45748</v>
      </c>
      <c r="D2" s="1">
        <v>45778</v>
      </c>
      <c r="E2" s="1">
        <v>45809</v>
      </c>
      <c r="F2" s="1" t="s">
        <v>18</v>
      </c>
      <c r="G2" s="1"/>
      <c r="H2" s="1"/>
      <c r="I2" s="1"/>
      <c r="J2" s="1"/>
      <c r="K2" s="1"/>
      <c r="L2" s="1"/>
      <c r="M2" s="1"/>
      <c r="N2" s="1"/>
      <c r="O2" s="1"/>
      <c r="P2" s="1"/>
      <c r="R2" s="1"/>
      <c r="S2" s="1"/>
      <c r="T2" s="1"/>
      <c r="U2" s="1"/>
    </row>
    <row r="3" spans="1:21" x14ac:dyDescent="0.35">
      <c r="A3" s="6" t="s">
        <v>4</v>
      </c>
      <c r="B3" s="2" t="s">
        <v>1</v>
      </c>
      <c r="C3" s="3">
        <v>0</v>
      </c>
      <c r="D3" s="4"/>
      <c r="E3" s="4"/>
      <c r="F3" s="3">
        <f>SUM(C3:E3)</f>
        <v>0</v>
      </c>
    </row>
    <row r="4" spans="1:21" x14ac:dyDescent="0.35">
      <c r="A4" s="8"/>
      <c r="B4" s="2" t="s">
        <v>2</v>
      </c>
      <c r="C4" s="3">
        <v>0</v>
      </c>
      <c r="D4" s="4"/>
      <c r="E4" s="4"/>
      <c r="F4" s="3">
        <f t="shared" ref="F4:F6" si="0">SUM(C4:E4)</f>
        <v>0</v>
      </c>
    </row>
    <row r="5" spans="1:21" x14ac:dyDescent="0.35">
      <c r="B5" s="2" t="s">
        <v>3</v>
      </c>
      <c r="C5" s="3">
        <v>19.850000000000001</v>
      </c>
      <c r="D5" s="4"/>
      <c r="E5" s="4"/>
      <c r="F5" s="3">
        <f t="shared" si="0"/>
        <v>19.850000000000001</v>
      </c>
    </row>
    <row r="6" spans="1:21" x14ac:dyDescent="0.35">
      <c r="B6" s="6" t="s">
        <v>19</v>
      </c>
      <c r="C6" s="9">
        <f>SUM(C3:C5)</f>
        <v>19.850000000000001</v>
      </c>
      <c r="D6" s="4"/>
      <c r="E6" s="4"/>
      <c r="F6" s="9">
        <f t="shared" si="0"/>
        <v>19.850000000000001</v>
      </c>
    </row>
    <row r="8" spans="1:21" x14ac:dyDescent="0.35">
      <c r="C8" s="1">
        <v>45748</v>
      </c>
      <c r="D8" s="1">
        <v>45778</v>
      </c>
      <c r="E8" s="1">
        <v>45809</v>
      </c>
      <c r="F8" s="1" t="s">
        <v>18</v>
      </c>
      <c r="G8" s="1"/>
      <c r="H8" s="1">
        <v>45839</v>
      </c>
      <c r="I8" s="1">
        <v>45870</v>
      </c>
      <c r="J8" s="1">
        <v>45901</v>
      </c>
      <c r="K8" s="1" t="s">
        <v>18</v>
      </c>
      <c r="L8" s="1"/>
      <c r="M8" s="1">
        <v>45931</v>
      </c>
      <c r="N8" s="1">
        <v>45962</v>
      </c>
      <c r="O8" s="1">
        <v>45992</v>
      </c>
      <c r="P8" s="1" t="s">
        <v>18</v>
      </c>
      <c r="R8" s="1">
        <v>46023</v>
      </c>
      <c r="S8" s="1">
        <v>46054</v>
      </c>
      <c r="T8" s="1">
        <v>46082</v>
      </c>
      <c r="U8" s="1" t="s">
        <v>18</v>
      </c>
    </row>
    <row r="9" spans="1:21" x14ac:dyDescent="0.35">
      <c r="A9" s="6" t="s">
        <v>5</v>
      </c>
      <c r="B9" s="2" t="s">
        <v>1</v>
      </c>
      <c r="C9" s="3">
        <v>27</v>
      </c>
      <c r="D9" s="3">
        <v>11.6</v>
      </c>
      <c r="E9" s="3">
        <v>36</v>
      </c>
      <c r="F9" s="3">
        <f>SUM(C9:E9)</f>
        <v>74.599999999999994</v>
      </c>
      <c r="G9" s="3"/>
      <c r="H9" s="3">
        <v>27.05</v>
      </c>
      <c r="I9" s="3">
        <v>5.5</v>
      </c>
      <c r="J9" s="3">
        <v>0</v>
      </c>
      <c r="K9" s="3">
        <f t="shared" ref="K9:K12" si="1">SUM(H9:J9)</f>
        <v>32.549999999999997</v>
      </c>
      <c r="L9" s="3"/>
      <c r="M9" s="3">
        <v>0</v>
      </c>
      <c r="N9" s="3">
        <v>0</v>
      </c>
      <c r="O9" s="3">
        <v>0</v>
      </c>
      <c r="P9" s="3">
        <f t="shared" ref="P9:P12" si="2">SUM(M9:O9)</f>
        <v>0</v>
      </c>
      <c r="R9" s="3">
        <v>0</v>
      </c>
      <c r="S9" s="3">
        <v>0</v>
      </c>
      <c r="T9" s="3">
        <v>0</v>
      </c>
      <c r="U9" s="3">
        <f t="shared" ref="U9:U12" si="3">SUM(R9:T9)</f>
        <v>0</v>
      </c>
    </row>
    <row r="10" spans="1:21" x14ac:dyDescent="0.35">
      <c r="A10" s="8"/>
      <c r="B10" s="2" t="s">
        <v>2</v>
      </c>
      <c r="C10" s="3">
        <v>0</v>
      </c>
      <c r="D10" s="3">
        <v>0</v>
      </c>
      <c r="E10" s="3">
        <v>0</v>
      </c>
      <c r="F10" s="3">
        <f t="shared" ref="F10:F12" si="4">SUM(C10:E10)</f>
        <v>0</v>
      </c>
      <c r="G10" s="3"/>
      <c r="H10" s="3">
        <v>0</v>
      </c>
      <c r="I10" s="3">
        <v>0</v>
      </c>
      <c r="J10" s="3">
        <v>0</v>
      </c>
      <c r="K10" s="3">
        <f t="shared" si="1"/>
        <v>0</v>
      </c>
      <c r="L10" s="3"/>
      <c r="M10" s="3">
        <v>0</v>
      </c>
      <c r="N10" s="3">
        <v>0</v>
      </c>
      <c r="O10" s="3">
        <v>0</v>
      </c>
      <c r="P10" s="3">
        <f t="shared" si="2"/>
        <v>0</v>
      </c>
      <c r="R10" s="3">
        <v>0</v>
      </c>
      <c r="S10" s="3">
        <v>0</v>
      </c>
      <c r="T10" s="3">
        <v>0</v>
      </c>
      <c r="U10" s="3">
        <f t="shared" si="3"/>
        <v>0</v>
      </c>
    </row>
    <row r="11" spans="1:21" x14ac:dyDescent="0.35">
      <c r="B11" s="2" t="s">
        <v>3</v>
      </c>
      <c r="C11" s="3">
        <v>0</v>
      </c>
      <c r="D11" s="3">
        <v>0</v>
      </c>
      <c r="E11" s="3">
        <v>0</v>
      </c>
      <c r="F11" s="3">
        <f t="shared" si="4"/>
        <v>0</v>
      </c>
      <c r="G11" s="3"/>
      <c r="H11" s="3">
        <v>0</v>
      </c>
      <c r="I11" s="3">
        <v>0</v>
      </c>
      <c r="J11" s="3">
        <v>0</v>
      </c>
      <c r="K11" s="3">
        <f t="shared" si="1"/>
        <v>0</v>
      </c>
      <c r="L11" s="3"/>
      <c r="M11" s="3">
        <v>0</v>
      </c>
      <c r="N11" s="3">
        <v>0</v>
      </c>
      <c r="O11" s="3">
        <v>0</v>
      </c>
      <c r="P11" s="3">
        <f t="shared" si="2"/>
        <v>0</v>
      </c>
      <c r="R11" s="3">
        <v>0</v>
      </c>
      <c r="S11" s="3">
        <v>0</v>
      </c>
      <c r="T11" s="3">
        <v>0</v>
      </c>
      <c r="U11" s="3">
        <f t="shared" si="3"/>
        <v>0</v>
      </c>
    </row>
    <row r="12" spans="1:21" x14ac:dyDescent="0.35">
      <c r="B12" s="6" t="s">
        <v>19</v>
      </c>
      <c r="C12" s="9">
        <f>SUM(C9:C11)</f>
        <v>27</v>
      </c>
      <c r="D12" s="9">
        <f t="shared" ref="D12:E12" si="5">SUM(D9:D11)</f>
        <v>11.6</v>
      </c>
      <c r="E12" s="9">
        <f t="shared" si="5"/>
        <v>36</v>
      </c>
      <c r="F12" s="9">
        <f t="shared" si="4"/>
        <v>74.599999999999994</v>
      </c>
      <c r="G12" s="3"/>
      <c r="H12" s="9">
        <f t="shared" ref="H12:J12" si="6">SUM(H9:H11)</f>
        <v>27.05</v>
      </c>
      <c r="I12" s="9">
        <f t="shared" si="6"/>
        <v>5.5</v>
      </c>
      <c r="J12" s="9">
        <f t="shared" si="6"/>
        <v>0</v>
      </c>
      <c r="K12" s="9">
        <f t="shared" si="1"/>
        <v>32.549999999999997</v>
      </c>
      <c r="L12" s="3"/>
      <c r="M12" s="9">
        <f t="shared" ref="M12:O12" si="7">SUM(M9:M11)</f>
        <v>0</v>
      </c>
      <c r="N12" s="9">
        <f t="shared" si="7"/>
        <v>0</v>
      </c>
      <c r="O12" s="9">
        <f t="shared" si="7"/>
        <v>0</v>
      </c>
      <c r="P12" s="9">
        <f t="shared" si="2"/>
        <v>0</v>
      </c>
      <c r="R12" s="9">
        <f t="shared" ref="R12:T12" si="8">SUM(R9:R11)</f>
        <v>0</v>
      </c>
      <c r="S12" s="9">
        <f t="shared" si="8"/>
        <v>0</v>
      </c>
      <c r="T12" s="9">
        <f t="shared" si="8"/>
        <v>0</v>
      </c>
      <c r="U12" s="9">
        <f t="shared" si="3"/>
        <v>0</v>
      </c>
    </row>
    <row r="14" spans="1:21" x14ac:dyDescent="0.35">
      <c r="C14" s="1">
        <v>45748</v>
      </c>
      <c r="D14" s="1">
        <v>45778</v>
      </c>
      <c r="E14" s="1">
        <v>45809</v>
      </c>
      <c r="F14" s="1" t="s">
        <v>18</v>
      </c>
      <c r="G14" s="1"/>
      <c r="H14" s="1">
        <v>45839</v>
      </c>
      <c r="I14" s="1">
        <v>45870</v>
      </c>
      <c r="J14" s="1">
        <v>45901</v>
      </c>
      <c r="K14" s="1" t="s">
        <v>18</v>
      </c>
      <c r="L14" s="1"/>
      <c r="M14" s="1"/>
      <c r="N14" s="1"/>
      <c r="O14" s="1"/>
      <c r="P14" s="1"/>
      <c r="R14" s="1"/>
      <c r="S14" s="1"/>
      <c r="T14" s="1"/>
      <c r="U14" s="1"/>
    </row>
    <row r="15" spans="1:21" x14ac:dyDescent="0.35">
      <c r="A15" s="6" t="s">
        <v>6</v>
      </c>
      <c r="B15" s="2" t="s">
        <v>1</v>
      </c>
      <c r="C15" s="3">
        <v>0</v>
      </c>
      <c r="D15" s="3">
        <v>0</v>
      </c>
      <c r="E15" s="3">
        <v>12</v>
      </c>
      <c r="F15" s="3">
        <f t="shared" ref="F15:F18" si="9">SUM(C15:E15)</f>
        <v>12</v>
      </c>
      <c r="G15" s="3"/>
      <c r="H15" s="3">
        <v>0</v>
      </c>
      <c r="I15" s="3">
        <v>0</v>
      </c>
      <c r="J15" s="3">
        <v>0</v>
      </c>
      <c r="K15" s="3">
        <f t="shared" ref="K15:K17" si="10">SUM(H15:J15)</f>
        <v>0</v>
      </c>
      <c r="L15" s="3"/>
      <c r="R15" s="3"/>
      <c r="S15" s="3"/>
      <c r="T15" s="3"/>
      <c r="U15" s="3"/>
    </row>
    <row r="16" spans="1:21" x14ac:dyDescent="0.35">
      <c r="A16" s="8"/>
      <c r="B16" s="2" t="s">
        <v>2</v>
      </c>
      <c r="C16" s="3">
        <v>0</v>
      </c>
      <c r="D16" s="3">
        <v>0</v>
      </c>
      <c r="E16" s="3">
        <v>0</v>
      </c>
      <c r="F16" s="3">
        <f t="shared" si="9"/>
        <v>0</v>
      </c>
      <c r="G16" s="3"/>
      <c r="H16" s="3">
        <v>0</v>
      </c>
      <c r="I16" s="3">
        <v>0</v>
      </c>
      <c r="J16" s="3">
        <v>0</v>
      </c>
      <c r="K16" s="3">
        <f t="shared" si="10"/>
        <v>0</v>
      </c>
      <c r="L16" s="3"/>
      <c r="R16" s="3"/>
      <c r="S16" s="3"/>
      <c r="T16" s="3"/>
      <c r="U16" s="3"/>
    </row>
    <row r="17" spans="1:21" x14ac:dyDescent="0.35">
      <c r="B17" s="2" t="s">
        <v>3</v>
      </c>
      <c r="C17" s="3">
        <v>0</v>
      </c>
      <c r="D17" s="3">
        <v>0</v>
      </c>
      <c r="E17" s="7">
        <v>-250</v>
      </c>
      <c r="F17" s="3">
        <f t="shared" si="9"/>
        <v>-250</v>
      </c>
      <c r="G17" s="7"/>
      <c r="H17" s="7">
        <v>-250</v>
      </c>
      <c r="I17" s="3">
        <v>0</v>
      </c>
      <c r="J17" s="3">
        <v>0</v>
      </c>
      <c r="K17" s="7">
        <f t="shared" si="10"/>
        <v>-250</v>
      </c>
      <c r="L17" s="3"/>
      <c r="R17" s="3"/>
      <c r="S17" s="3"/>
      <c r="T17" s="3"/>
      <c r="U17" s="3"/>
    </row>
    <row r="18" spans="1:21" x14ac:dyDescent="0.35">
      <c r="B18" s="6" t="s">
        <v>19</v>
      </c>
      <c r="C18" s="9">
        <f>SUM(C15:C17)</f>
        <v>0</v>
      </c>
      <c r="D18" s="9">
        <f t="shared" ref="D18:E18" si="11">SUM(D15:D17)</f>
        <v>0</v>
      </c>
      <c r="E18" s="9">
        <f t="shared" si="11"/>
        <v>-238</v>
      </c>
      <c r="F18" s="9">
        <f t="shared" si="9"/>
        <v>-238</v>
      </c>
      <c r="G18" s="7"/>
      <c r="H18" s="10">
        <f t="shared" ref="H18:J18" si="12">SUM(H15:H17)</f>
        <v>-250</v>
      </c>
      <c r="I18" s="9">
        <f t="shared" si="12"/>
        <v>0</v>
      </c>
      <c r="J18" s="9">
        <f t="shared" si="12"/>
        <v>0</v>
      </c>
      <c r="K18" s="10">
        <f>SUM(H18:J18)</f>
        <v>-250</v>
      </c>
      <c r="L18" s="3"/>
      <c r="R18" s="9"/>
      <c r="S18" s="9"/>
      <c r="T18" s="9"/>
      <c r="U18" s="9"/>
    </row>
    <row r="20" spans="1:21" x14ac:dyDescent="0.35">
      <c r="C20" s="1">
        <v>45748</v>
      </c>
      <c r="D20" s="1">
        <v>45778</v>
      </c>
      <c r="E20" s="1">
        <v>45809</v>
      </c>
      <c r="F20" s="1" t="s">
        <v>18</v>
      </c>
      <c r="G20" s="1"/>
      <c r="H20" s="1">
        <v>45839</v>
      </c>
      <c r="I20" s="1">
        <v>45870</v>
      </c>
      <c r="J20" s="1">
        <v>45901</v>
      </c>
      <c r="K20" s="1" t="s">
        <v>18</v>
      </c>
      <c r="L20" s="1"/>
      <c r="M20" s="1">
        <v>45931</v>
      </c>
      <c r="N20" s="1">
        <v>45962</v>
      </c>
      <c r="O20" s="1">
        <v>45992</v>
      </c>
      <c r="P20" s="1" t="s">
        <v>18</v>
      </c>
      <c r="R20" s="1">
        <v>46023</v>
      </c>
      <c r="S20" s="1">
        <v>46054</v>
      </c>
      <c r="T20" s="1">
        <v>46082</v>
      </c>
      <c r="U20" s="1" t="s">
        <v>18</v>
      </c>
    </row>
    <row r="21" spans="1:21" x14ac:dyDescent="0.35">
      <c r="A21" s="6" t="s">
        <v>7</v>
      </c>
      <c r="B21" s="2" t="s">
        <v>1</v>
      </c>
      <c r="C21" s="4"/>
      <c r="D21" s="4"/>
      <c r="E21" s="4"/>
      <c r="H21" s="4"/>
      <c r="I21" s="4"/>
      <c r="J21" s="3">
        <v>0</v>
      </c>
      <c r="K21" s="3">
        <f t="shared" ref="K21:K24" si="13">SUM(H21:J21)</f>
        <v>0</v>
      </c>
      <c r="L21" s="3"/>
      <c r="M21" s="3">
        <v>0</v>
      </c>
      <c r="N21" s="3">
        <v>0</v>
      </c>
      <c r="O21" s="3">
        <v>0</v>
      </c>
      <c r="P21" s="3">
        <f t="shared" ref="P21:P24" si="14">SUM(M21:O21)</f>
        <v>0</v>
      </c>
      <c r="R21" s="3">
        <v>0</v>
      </c>
      <c r="S21" s="3">
        <v>0</v>
      </c>
      <c r="T21" s="3">
        <v>0</v>
      </c>
      <c r="U21" s="3">
        <f t="shared" ref="U21:U24" si="15">SUM(R21:T21)</f>
        <v>0</v>
      </c>
    </row>
    <row r="22" spans="1:21" x14ac:dyDescent="0.35">
      <c r="A22" s="8"/>
      <c r="B22" s="2" t="s">
        <v>2</v>
      </c>
      <c r="C22" s="4"/>
      <c r="D22" s="4"/>
      <c r="E22" s="4"/>
      <c r="H22" s="4"/>
      <c r="I22" s="4"/>
      <c r="J22" s="3">
        <v>0</v>
      </c>
      <c r="K22" s="3">
        <f t="shared" si="13"/>
        <v>0</v>
      </c>
      <c r="L22" s="3"/>
      <c r="M22" s="3">
        <v>0</v>
      </c>
      <c r="N22" s="3">
        <v>0</v>
      </c>
      <c r="O22" s="3">
        <v>0</v>
      </c>
      <c r="P22" s="3">
        <f t="shared" si="14"/>
        <v>0</v>
      </c>
      <c r="R22" s="3">
        <v>0</v>
      </c>
      <c r="S22" s="3">
        <v>0</v>
      </c>
      <c r="T22" s="3">
        <v>0</v>
      </c>
      <c r="U22" s="3">
        <f t="shared" si="15"/>
        <v>0</v>
      </c>
    </row>
    <row r="23" spans="1:21" x14ac:dyDescent="0.35">
      <c r="B23" s="2" t="s">
        <v>3</v>
      </c>
      <c r="C23" s="4"/>
      <c r="D23" s="4"/>
      <c r="E23" s="4"/>
      <c r="H23" s="4"/>
      <c r="I23" s="4"/>
      <c r="J23" s="3">
        <v>0</v>
      </c>
      <c r="K23" s="3">
        <f t="shared" si="13"/>
        <v>0</v>
      </c>
      <c r="L23" s="3"/>
      <c r="M23" s="3">
        <v>0</v>
      </c>
      <c r="N23" s="3">
        <v>0</v>
      </c>
      <c r="O23" s="3">
        <v>0</v>
      </c>
      <c r="P23" s="3">
        <f t="shared" si="14"/>
        <v>0</v>
      </c>
      <c r="R23" s="3">
        <v>0</v>
      </c>
      <c r="S23" s="3">
        <v>0</v>
      </c>
      <c r="T23" s="3">
        <v>0</v>
      </c>
      <c r="U23" s="3">
        <f t="shared" si="15"/>
        <v>0</v>
      </c>
    </row>
    <row r="24" spans="1:21" x14ac:dyDescent="0.35">
      <c r="B24" s="6" t="s">
        <v>19</v>
      </c>
      <c r="C24" s="4"/>
      <c r="D24" s="4"/>
      <c r="E24" s="4"/>
      <c r="H24" s="4"/>
      <c r="I24" s="4"/>
      <c r="J24" s="9">
        <v>0</v>
      </c>
      <c r="K24" s="9">
        <f t="shared" si="13"/>
        <v>0</v>
      </c>
      <c r="L24" s="3"/>
      <c r="M24" s="9">
        <v>0</v>
      </c>
      <c r="N24" s="9">
        <v>0</v>
      </c>
      <c r="O24" s="9">
        <v>0</v>
      </c>
      <c r="P24" s="9">
        <f t="shared" si="14"/>
        <v>0</v>
      </c>
      <c r="R24" s="9">
        <f t="shared" ref="R24:T24" si="16">SUM(R21:R23)</f>
        <v>0</v>
      </c>
      <c r="S24" s="9">
        <f t="shared" si="16"/>
        <v>0</v>
      </c>
      <c r="T24" s="9">
        <f t="shared" si="16"/>
        <v>0</v>
      </c>
      <c r="U24" s="9">
        <f t="shared" si="15"/>
        <v>0</v>
      </c>
    </row>
    <row r="26" spans="1:21" x14ac:dyDescent="0.35">
      <c r="C26" s="1">
        <v>45748</v>
      </c>
      <c r="D26" s="1">
        <v>45778</v>
      </c>
      <c r="E26" s="1">
        <v>45809</v>
      </c>
      <c r="F26" s="1" t="s">
        <v>18</v>
      </c>
      <c r="G26" s="1"/>
      <c r="H26" s="1">
        <v>45839</v>
      </c>
      <c r="I26" s="1">
        <v>45870</v>
      </c>
      <c r="J26" s="1">
        <v>45901</v>
      </c>
      <c r="K26" s="1" t="s">
        <v>18</v>
      </c>
      <c r="L26" s="1"/>
      <c r="M26" s="1">
        <v>45931</v>
      </c>
      <c r="N26" s="1">
        <v>45962</v>
      </c>
      <c r="O26" s="1">
        <v>45992</v>
      </c>
      <c r="P26" s="1" t="s">
        <v>18</v>
      </c>
      <c r="R26" s="1">
        <v>46023</v>
      </c>
      <c r="S26" s="1">
        <v>46054</v>
      </c>
      <c r="T26" s="1">
        <v>46082</v>
      </c>
      <c r="U26" s="1" t="s">
        <v>18</v>
      </c>
    </row>
    <row r="27" spans="1:21" x14ac:dyDescent="0.35">
      <c r="A27" s="6" t="s">
        <v>9</v>
      </c>
      <c r="B27" s="2" t="s">
        <v>1</v>
      </c>
      <c r="C27" s="3">
        <v>0</v>
      </c>
      <c r="D27" s="3">
        <v>59</v>
      </c>
      <c r="E27" s="3">
        <v>0</v>
      </c>
      <c r="F27" s="3">
        <f t="shared" ref="F27:F30" si="17">SUM(C27:E27)</f>
        <v>59</v>
      </c>
      <c r="G27" s="3"/>
      <c r="H27" s="3">
        <v>0</v>
      </c>
      <c r="I27" s="3">
        <v>0</v>
      </c>
      <c r="J27" s="3">
        <v>0</v>
      </c>
      <c r="K27" s="3">
        <f t="shared" ref="K27:K30" si="18">SUM(H27:J27)</f>
        <v>0</v>
      </c>
      <c r="L27" s="3"/>
      <c r="M27" s="3">
        <v>0</v>
      </c>
      <c r="N27" s="3">
        <v>0</v>
      </c>
      <c r="O27" s="3">
        <v>0</v>
      </c>
      <c r="P27" s="3">
        <f t="shared" ref="P27:P30" si="19">SUM(M27:O27)</f>
        <v>0</v>
      </c>
      <c r="R27" s="3">
        <v>0</v>
      </c>
      <c r="S27" s="3">
        <v>0</v>
      </c>
      <c r="T27" s="3">
        <v>0</v>
      </c>
      <c r="U27" s="3">
        <f t="shared" ref="U27:U30" si="20">SUM(R27:T27)</f>
        <v>0</v>
      </c>
    </row>
    <row r="28" spans="1:21" x14ac:dyDescent="0.35">
      <c r="A28" s="8"/>
      <c r="B28" s="2" t="s">
        <v>2</v>
      </c>
      <c r="C28" s="3">
        <v>0</v>
      </c>
      <c r="D28" s="3">
        <v>0</v>
      </c>
      <c r="E28" s="3">
        <v>0</v>
      </c>
      <c r="F28" s="3">
        <f t="shared" si="17"/>
        <v>0</v>
      </c>
      <c r="G28" s="3"/>
      <c r="H28" s="3">
        <v>0</v>
      </c>
      <c r="I28" s="3">
        <v>0</v>
      </c>
      <c r="J28" s="3">
        <v>0</v>
      </c>
      <c r="K28" s="3">
        <f t="shared" si="18"/>
        <v>0</v>
      </c>
      <c r="L28" s="3"/>
      <c r="M28" s="3">
        <v>0</v>
      </c>
      <c r="N28" s="3">
        <v>0</v>
      </c>
      <c r="O28" s="3">
        <v>0</v>
      </c>
      <c r="P28" s="3">
        <f t="shared" si="19"/>
        <v>0</v>
      </c>
      <c r="R28" s="3">
        <v>0</v>
      </c>
      <c r="S28" s="3">
        <v>0</v>
      </c>
      <c r="T28" s="3">
        <v>0</v>
      </c>
      <c r="U28" s="3">
        <f t="shared" si="20"/>
        <v>0</v>
      </c>
    </row>
    <row r="29" spans="1:21" x14ac:dyDescent="0.35">
      <c r="B29" s="2" t="s">
        <v>3</v>
      </c>
      <c r="C29" s="3">
        <v>0</v>
      </c>
      <c r="D29" s="3">
        <v>0</v>
      </c>
      <c r="E29" s="3">
        <v>0</v>
      </c>
      <c r="F29" s="3">
        <f t="shared" si="17"/>
        <v>0</v>
      </c>
      <c r="G29" s="3"/>
      <c r="H29" s="3">
        <v>0</v>
      </c>
      <c r="I29" s="3">
        <v>0</v>
      </c>
      <c r="J29" s="3">
        <v>0</v>
      </c>
      <c r="K29" s="3">
        <f t="shared" si="18"/>
        <v>0</v>
      </c>
      <c r="L29" s="3"/>
      <c r="M29" s="3">
        <v>0</v>
      </c>
      <c r="N29" s="3">
        <v>0</v>
      </c>
      <c r="O29" s="3">
        <v>0</v>
      </c>
      <c r="P29" s="3">
        <f t="shared" si="19"/>
        <v>0</v>
      </c>
      <c r="R29" s="3">
        <v>0</v>
      </c>
      <c r="S29" s="3">
        <v>0</v>
      </c>
      <c r="T29" s="3">
        <v>0</v>
      </c>
      <c r="U29" s="3">
        <f t="shared" si="20"/>
        <v>0</v>
      </c>
    </row>
    <row r="30" spans="1:21" x14ac:dyDescent="0.35">
      <c r="B30" s="6" t="s">
        <v>19</v>
      </c>
      <c r="C30" s="9">
        <f t="shared" ref="C30:E30" si="21">SUM(C27:C29)</f>
        <v>0</v>
      </c>
      <c r="D30" s="9">
        <f t="shared" si="21"/>
        <v>59</v>
      </c>
      <c r="E30" s="9">
        <f t="shared" si="21"/>
        <v>0</v>
      </c>
      <c r="F30" s="9">
        <f t="shared" si="17"/>
        <v>59</v>
      </c>
      <c r="H30" s="9">
        <f t="shared" ref="H30:J30" si="22">SUM(H27:H29)</f>
        <v>0</v>
      </c>
      <c r="I30" s="9">
        <f t="shared" si="22"/>
        <v>0</v>
      </c>
      <c r="J30" s="9">
        <f t="shared" si="22"/>
        <v>0</v>
      </c>
      <c r="K30" s="9">
        <f t="shared" si="18"/>
        <v>0</v>
      </c>
      <c r="M30" s="9">
        <f t="shared" ref="M30:O30" si="23">SUM(M27:M29)</f>
        <v>0</v>
      </c>
      <c r="N30" s="9">
        <f t="shared" si="23"/>
        <v>0</v>
      </c>
      <c r="O30" s="9">
        <f t="shared" si="23"/>
        <v>0</v>
      </c>
      <c r="P30" s="9">
        <f t="shared" si="19"/>
        <v>0</v>
      </c>
      <c r="R30" s="9">
        <f t="shared" ref="R30:T30" si="24">SUM(R27:R29)</f>
        <v>0</v>
      </c>
      <c r="S30" s="9">
        <f t="shared" si="24"/>
        <v>0</v>
      </c>
      <c r="T30" s="9">
        <f t="shared" si="24"/>
        <v>0</v>
      </c>
      <c r="U30" s="9">
        <f t="shared" si="20"/>
        <v>0</v>
      </c>
    </row>
    <row r="31" spans="1:21" x14ac:dyDescent="0.35">
      <c r="B31" s="6"/>
    </row>
    <row r="32" spans="1:21" x14ac:dyDescent="0.35">
      <c r="C32" s="1">
        <v>45748</v>
      </c>
      <c r="D32" s="1">
        <v>45778</v>
      </c>
      <c r="E32" s="1">
        <v>45809</v>
      </c>
      <c r="F32" s="1" t="s">
        <v>18</v>
      </c>
      <c r="G32" s="1"/>
      <c r="H32" s="1">
        <v>45839</v>
      </c>
      <c r="I32" s="1">
        <v>45870</v>
      </c>
      <c r="J32" s="1">
        <v>45901</v>
      </c>
      <c r="K32" s="1" t="s">
        <v>18</v>
      </c>
      <c r="L32" s="1"/>
      <c r="M32" s="1">
        <v>45931</v>
      </c>
      <c r="N32" s="1">
        <v>45962</v>
      </c>
      <c r="O32" s="1">
        <v>45992</v>
      </c>
      <c r="P32" s="1" t="s">
        <v>18</v>
      </c>
      <c r="R32" s="1">
        <v>46023</v>
      </c>
      <c r="S32" s="1">
        <v>46054</v>
      </c>
      <c r="T32" s="1">
        <v>46082</v>
      </c>
      <c r="U32" s="1" t="s">
        <v>18</v>
      </c>
    </row>
    <row r="33" spans="1:21" x14ac:dyDescent="0.35">
      <c r="A33" s="6" t="s">
        <v>10</v>
      </c>
      <c r="B33" s="2" t="s">
        <v>1</v>
      </c>
      <c r="C33" s="3">
        <v>0</v>
      </c>
      <c r="D33" s="3">
        <v>0</v>
      </c>
      <c r="E33" s="3">
        <v>12</v>
      </c>
      <c r="F33" s="3">
        <f t="shared" ref="F33:F36" si="25">SUM(C33:E33)</f>
        <v>12</v>
      </c>
      <c r="G33" s="3"/>
      <c r="H33" s="3">
        <v>0</v>
      </c>
      <c r="I33" s="3">
        <v>0</v>
      </c>
      <c r="J33" s="3">
        <v>10.06</v>
      </c>
      <c r="K33" s="3">
        <f t="shared" ref="K33:K36" si="26">SUM(H33:J33)</f>
        <v>10.06</v>
      </c>
      <c r="L33" s="3"/>
      <c r="M33" s="3">
        <v>0</v>
      </c>
      <c r="N33" s="3">
        <v>0</v>
      </c>
      <c r="O33" s="3">
        <v>0</v>
      </c>
      <c r="P33" s="3">
        <f t="shared" ref="P33:P36" si="27">SUM(M33:O33)</f>
        <v>0</v>
      </c>
      <c r="R33" s="3">
        <v>0</v>
      </c>
      <c r="S33" s="3">
        <v>0</v>
      </c>
      <c r="T33" s="3">
        <v>0</v>
      </c>
      <c r="U33" s="3">
        <f t="shared" ref="U33:U36" si="28">SUM(R33:T33)</f>
        <v>0</v>
      </c>
    </row>
    <row r="34" spans="1:21" x14ac:dyDescent="0.35">
      <c r="A34" s="8"/>
      <c r="B34" s="2" t="s">
        <v>2</v>
      </c>
      <c r="C34" s="3">
        <v>0</v>
      </c>
      <c r="D34" s="3">
        <v>0</v>
      </c>
      <c r="E34" s="3">
        <v>0</v>
      </c>
      <c r="F34" s="3">
        <f t="shared" si="25"/>
        <v>0</v>
      </c>
      <c r="G34" s="3"/>
      <c r="H34" s="3">
        <v>0</v>
      </c>
      <c r="I34" s="3">
        <v>0</v>
      </c>
      <c r="J34" s="3">
        <v>0</v>
      </c>
      <c r="K34" s="3">
        <f t="shared" si="26"/>
        <v>0</v>
      </c>
      <c r="L34" s="3"/>
      <c r="M34" s="3">
        <v>0</v>
      </c>
      <c r="N34" s="3">
        <v>0</v>
      </c>
      <c r="O34" s="3">
        <v>0</v>
      </c>
      <c r="P34" s="3">
        <f t="shared" si="27"/>
        <v>0</v>
      </c>
      <c r="R34" s="3">
        <v>0</v>
      </c>
      <c r="S34" s="3">
        <v>0</v>
      </c>
      <c r="T34" s="3">
        <v>0</v>
      </c>
      <c r="U34" s="3">
        <f t="shared" si="28"/>
        <v>0</v>
      </c>
    </row>
    <row r="35" spans="1:21" x14ac:dyDescent="0.35">
      <c r="B35" s="2" t="s">
        <v>3</v>
      </c>
      <c r="C35" s="3">
        <v>0</v>
      </c>
      <c r="D35" s="3">
        <v>0</v>
      </c>
      <c r="E35" s="7">
        <v>-247</v>
      </c>
      <c r="F35" s="3">
        <f t="shared" si="25"/>
        <v>-247</v>
      </c>
      <c r="G35" s="7"/>
      <c r="H35" s="7">
        <v>-250</v>
      </c>
      <c r="I35" s="3">
        <v>29.99</v>
      </c>
      <c r="J35" s="3">
        <v>0</v>
      </c>
      <c r="K35" s="7">
        <f t="shared" si="26"/>
        <v>-220.01</v>
      </c>
      <c r="L35" s="3"/>
      <c r="M35" s="3">
        <v>0</v>
      </c>
      <c r="N35" s="3">
        <v>0</v>
      </c>
      <c r="O35" s="3">
        <v>0</v>
      </c>
      <c r="P35" s="3">
        <f t="shared" si="27"/>
        <v>0</v>
      </c>
      <c r="R35" s="3">
        <v>0</v>
      </c>
      <c r="S35" s="3">
        <v>0</v>
      </c>
      <c r="T35" s="3">
        <v>0</v>
      </c>
      <c r="U35" s="3">
        <f t="shared" si="28"/>
        <v>0</v>
      </c>
    </row>
    <row r="36" spans="1:21" x14ac:dyDescent="0.35">
      <c r="B36" s="6" t="s">
        <v>19</v>
      </c>
      <c r="C36" s="9">
        <f t="shared" ref="C36:E36" si="29">SUM(C33:C35)</f>
        <v>0</v>
      </c>
      <c r="D36" s="9">
        <f t="shared" si="29"/>
        <v>0</v>
      </c>
      <c r="E36" s="10">
        <f t="shared" si="29"/>
        <v>-235</v>
      </c>
      <c r="F36" s="9">
        <f t="shared" si="25"/>
        <v>-235</v>
      </c>
      <c r="G36" s="7"/>
      <c r="H36" s="10">
        <f t="shared" ref="H36:J36" si="30">SUM(H33:H35)</f>
        <v>-250</v>
      </c>
      <c r="I36" s="9">
        <f t="shared" si="30"/>
        <v>29.99</v>
      </c>
      <c r="J36" s="9">
        <f t="shared" si="30"/>
        <v>10.06</v>
      </c>
      <c r="K36" s="10">
        <f t="shared" si="26"/>
        <v>-209.95</v>
      </c>
      <c r="L36" s="3"/>
      <c r="M36" s="9">
        <f t="shared" ref="M36:O36" si="31">SUM(M33:M35)</f>
        <v>0</v>
      </c>
      <c r="N36" s="9">
        <f t="shared" si="31"/>
        <v>0</v>
      </c>
      <c r="O36" s="9">
        <f t="shared" si="31"/>
        <v>0</v>
      </c>
      <c r="P36" s="9">
        <f t="shared" si="27"/>
        <v>0</v>
      </c>
      <c r="R36" s="9">
        <f t="shared" ref="R36:T36" si="32">SUM(R33:R35)</f>
        <v>0</v>
      </c>
      <c r="S36" s="9">
        <f t="shared" si="32"/>
        <v>0</v>
      </c>
      <c r="T36" s="9">
        <f t="shared" si="32"/>
        <v>0</v>
      </c>
      <c r="U36" s="9">
        <f t="shared" si="28"/>
        <v>0</v>
      </c>
    </row>
    <row r="38" spans="1:21" x14ac:dyDescent="0.35">
      <c r="C38" s="1">
        <v>45748</v>
      </c>
      <c r="D38" s="1">
        <v>45778</v>
      </c>
      <c r="E38" s="1">
        <v>45809</v>
      </c>
      <c r="F38" s="1" t="s">
        <v>18</v>
      </c>
      <c r="G38" s="1"/>
      <c r="H38" s="1">
        <v>45839</v>
      </c>
      <c r="I38" s="1">
        <v>45870</v>
      </c>
      <c r="J38" s="1">
        <v>45901</v>
      </c>
      <c r="K38" s="1" t="s">
        <v>18</v>
      </c>
      <c r="L38" s="1"/>
      <c r="M38" s="1"/>
      <c r="N38" s="1"/>
      <c r="O38" s="1"/>
      <c r="P38" s="1"/>
      <c r="R38" s="1"/>
      <c r="S38" s="1"/>
      <c r="T38" s="1"/>
      <c r="U38" s="1"/>
    </row>
    <row r="39" spans="1:21" x14ac:dyDescent="0.35">
      <c r="A39" s="6" t="s">
        <v>13</v>
      </c>
      <c r="B39" s="2" t="s">
        <v>1</v>
      </c>
      <c r="C39" s="3">
        <v>0</v>
      </c>
      <c r="D39" s="3">
        <v>0</v>
      </c>
      <c r="E39" s="3">
        <v>0</v>
      </c>
      <c r="F39" s="3">
        <f t="shared" ref="F39:F41" si="33">SUM(C39:E39)</f>
        <v>0</v>
      </c>
      <c r="H39" s="3">
        <v>0</v>
      </c>
      <c r="I39" s="3">
        <v>0</v>
      </c>
      <c r="J39" s="3"/>
      <c r="K39" s="3">
        <f t="shared" ref="K39:K42" si="34">SUM(H39:J39)</f>
        <v>0</v>
      </c>
      <c r="L39" s="3"/>
      <c r="P39" s="3"/>
      <c r="R39" s="3"/>
      <c r="S39" s="3"/>
      <c r="T39" s="3"/>
      <c r="U39" s="3"/>
    </row>
    <row r="40" spans="1:21" x14ac:dyDescent="0.35">
      <c r="A40" s="8"/>
      <c r="B40" s="2" t="s">
        <v>2</v>
      </c>
      <c r="C40" s="3">
        <v>0</v>
      </c>
      <c r="D40" s="3">
        <v>0</v>
      </c>
      <c r="E40" s="3">
        <v>0</v>
      </c>
      <c r="F40" s="3">
        <f t="shared" si="33"/>
        <v>0</v>
      </c>
      <c r="H40" s="3">
        <v>0</v>
      </c>
      <c r="I40" s="3">
        <v>0</v>
      </c>
      <c r="J40" s="3"/>
      <c r="K40" s="3">
        <f t="shared" si="34"/>
        <v>0</v>
      </c>
      <c r="L40" s="3"/>
      <c r="P40" s="3"/>
      <c r="R40" s="3"/>
      <c r="S40" s="3"/>
      <c r="T40" s="3"/>
      <c r="U40" s="3"/>
    </row>
    <row r="41" spans="1:21" x14ac:dyDescent="0.35">
      <c r="A41" s="11"/>
      <c r="B41" s="2" t="s">
        <v>3</v>
      </c>
      <c r="C41" s="3">
        <v>0</v>
      </c>
      <c r="D41" s="3">
        <v>0</v>
      </c>
      <c r="E41" s="3">
        <v>0</v>
      </c>
      <c r="F41" s="3">
        <f t="shared" si="33"/>
        <v>0</v>
      </c>
      <c r="H41" s="3">
        <v>0</v>
      </c>
      <c r="I41" s="3">
        <v>0</v>
      </c>
      <c r="J41" s="3"/>
      <c r="K41" s="3">
        <f t="shared" si="34"/>
        <v>0</v>
      </c>
      <c r="L41" s="3"/>
      <c r="P41" s="3"/>
      <c r="R41" s="3"/>
      <c r="S41" s="3"/>
      <c r="T41" s="3"/>
      <c r="U41" s="3"/>
    </row>
    <row r="42" spans="1:21" x14ac:dyDescent="0.35">
      <c r="B42" s="6" t="s">
        <v>19</v>
      </c>
      <c r="C42" s="9">
        <f t="shared" ref="C42:F42" si="35">SUM(C39:C41)</f>
        <v>0</v>
      </c>
      <c r="D42" s="9">
        <f t="shared" si="35"/>
        <v>0</v>
      </c>
      <c r="E42" s="9">
        <f t="shared" si="35"/>
        <v>0</v>
      </c>
      <c r="F42" s="9">
        <f t="shared" si="35"/>
        <v>0</v>
      </c>
      <c r="H42" s="9">
        <f t="shared" ref="H42:I42" si="36">SUM(H39:H41)</f>
        <v>0</v>
      </c>
      <c r="I42" s="9">
        <f t="shared" si="36"/>
        <v>0</v>
      </c>
      <c r="J42" s="9"/>
      <c r="K42" s="9">
        <f t="shared" si="34"/>
        <v>0</v>
      </c>
      <c r="L42" s="3"/>
      <c r="P42" s="9"/>
      <c r="R42" s="9"/>
      <c r="S42" s="9"/>
      <c r="T42" s="9"/>
      <c r="U42" s="9"/>
    </row>
    <row r="44" spans="1:21" x14ac:dyDescent="0.35">
      <c r="C44" s="1">
        <v>45748</v>
      </c>
      <c r="D44" s="1">
        <v>45778</v>
      </c>
      <c r="E44" s="1">
        <v>45809</v>
      </c>
      <c r="F44" s="1" t="s">
        <v>18</v>
      </c>
      <c r="G44" s="1"/>
      <c r="H44" s="1">
        <v>45839</v>
      </c>
      <c r="I44" s="1">
        <v>45870</v>
      </c>
      <c r="J44" s="1">
        <v>45901</v>
      </c>
      <c r="K44" s="1" t="s">
        <v>18</v>
      </c>
      <c r="L44" s="1"/>
      <c r="M44" s="1">
        <v>45931</v>
      </c>
      <c r="N44" s="1">
        <v>45962</v>
      </c>
      <c r="O44" s="1">
        <v>45992</v>
      </c>
      <c r="P44" s="1" t="s">
        <v>18</v>
      </c>
      <c r="R44" s="1">
        <v>46023</v>
      </c>
      <c r="S44" s="1">
        <v>46054</v>
      </c>
      <c r="T44" s="1">
        <v>46082</v>
      </c>
      <c r="U44" s="1" t="s">
        <v>18</v>
      </c>
    </row>
    <row r="45" spans="1:21" x14ac:dyDescent="0.35">
      <c r="A45" s="6" t="s">
        <v>11</v>
      </c>
      <c r="B45" s="2" t="s">
        <v>1</v>
      </c>
      <c r="C45" s="3">
        <v>0</v>
      </c>
      <c r="D45" s="3">
        <v>0</v>
      </c>
      <c r="E45" s="3">
        <v>12</v>
      </c>
      <c r="F45" s="3">
        <f t="shared" ref="F45:F48" si="37">SUM(C45:E45)</f>
        <v>12</v>
      </c>
      <c r="G45" s="3"/>
      <c r="H45" s="3">
        <v>28.5</v>
      </c>
      <c r="I45" s="3">
        <v>12</v>
      </c>
      <c r="J45" s="3">
        <v>16.5</v>
      </c>
      <c r="K45" s="3">
        <f t="shared" ref="K45:K48" si="38">SUM(H45:J45)</f>
        <v>57</v>
      </c>
      <c r="L45" s="3"/>
      <c r="M45" s="3">
        <v>0</v>
      </c>
      <c r="N45" s="3">
        <v>0</v>
      </c>
      <c r="O45" s="3">
        <v>0</v>
      </c>
      <c r="P45" s="3">
        <f t="shared" ref="P45:P48" si="39">SUM(M45:O45)</f>
        <v>0</v>
      </c>
      <c r="R45" s="3">
        <v>0</v>
      </c>
      <c r="S45" s="3">
        <v>0</v>
      </c>
      <c r="T45" s="3">
        <v>0</v>
      </c>
      <c r="U45" s="3">
        <f t="shared" ref="U45:U48" si="40">SUM(R45:T45)</f>
        <v>0</v>
      </c>
    </row>
    <row r="46" spans="1:21" x14ac:dyDescent="0.35">
      <c r="A46" s="8"/>
      <c r="B46" s="2" t="s">
        <v>2</v>
      </c>
      <c r="C46" s="3">
        <v>0</v>
      </c>
      <c r="D46" s="3">
        <v>0</v>
      </c>
      <c r="E46" s="3">
        <v>0</v>
      </c>
      <c r="F46" s="3">
        <f t="shared" si="37"/>
        <v>0</v>
      </c>
      <c r="G46" s="3"/>
      <c r="H46" s="3">
        <v>0</v>
      </c>
      <c r="I46" s="3">
        <v>0</v>
      </c>
      <c r="J46" s="3">
        <v>0</v>
      </c>
      <c r="K46" s="3">
        <f t="shared" si="38"/>
        <v>0</v>
      </c>
      <c r="L46" s="3"/>
      <c r="M46" s="3">
        <v>0</v>
      </c>
      <c r="N46" s="3">
        <v>0</v>
      </c>
      <c r="O46" s="3">
        <v>0</v>
      </c>
      <c r="P46" s="3">
        <f t="shared" si="39"/>
        <v>0</v>
      </c>
      <c r="R46" s="3">
        <v>0</v>
      </c>
      <c r="S46" s="3">
        <v>0</v>
      </c>
      <c r="T46" s="3">
        <v>0</v>
      </c>
      <c r="U46" s="3">
        <f t="shared" si="40"/>
        <v>0</v>
      </c>
    </row>
    <row r="47" spans="1:21" x14ac:dyDescent="0.35">
      <c r="B47" s="2" t="s">
        <v>3</v>
      </c>
      <c r="C47" s="3">
        <v>0</v>
      </c>
      <c r="D47" s="3">
        <v>66.2</v>
      </c>
      <c r="E47" s="3">
        <v>0</v>
      </c>
      <c r="F47" s="3">
        <f t="shared" si="37"/>
        <v>66.2</v>
      </c>
      <c r="G47" s="3"/>
      <c r="H47" s="3">
        <v>0</v>
      </c>
      <c r="I47" s="3">
        <v>0</v>
      </c>
      <c r="J47" s="3">
        <v>0</v>
      </c>
      <c r="K47" s="3">
        <f t="shared" si="38"/>
        <v>0</v>
      </c>
      <c r="L47" s="3"/>
      <c r="M47" s="3">
        <v>0</v>
      </c>
      <c r="N47" s="3">
        <v>0</v>
      </c>
      <c r="O47" s="3">
        <v>0</v>
      </c>
      <c r="P47" s="3">
        <f t="shared" si="39"/>
        <v>0</v>
      </c>
      <c r="R47" s="3">
        <v>0</v>
      </c>
      <c r="S47" s="3">
        <v>0</v>
      </c>
      <c r="T47" s="3">
        <v>0</v>
      </c>
      <c r="U47" s="3">
        <f t="shared" si="40"/>
        <v>0</v>
      </c>
    </row>
    <row r="48" spans="1:21" x14ac:dyDescent="0.35">
      <c r="B48" s="6" t="s">
        <v>19</v>
      </c>
      <c r="C48" s="9">
        <f t="shared" ref="C48:E48" si="41">SUM(C45:C47)</f>
        <v>0</v>
      </c>
      <c r="D48" s="9">
        <f t="shared" si="41"/>
        <v>66.2</v>
      </c>
      <c r="E48" s="9">
        <f t="shared" si="41"/>
        <v>12</v>
      </c>
      <c r="F48" s="9">
        <f t="shared" si="37"/>
        <v>78.2</v>
      </c>
      <c r="G48" s="3"/>
      <c r="H48" s="9">
        <f t="shared" ref="H48:J48" si="42">SUM(H45:H47)</f>
        <v>28.5</v>
      </c>
      <c r="I48" s="9">
        <f t="shared" si="42"/>
        <v>12</v>
      </c>
      <c r="J48" s="9">
        <f t="shared" si="42"/>
        <v>16.5</v>
      </c>
      <c r="K48" s="9">
        <f t="shared" si="38"/>
        <v>57</v>
      </c>
      <c r="L48" s="3"/>
      <c r="M48" s="9">
        <f t="shared" ref="M48:O48" si="43">SUM(M45:M47)</f>
        <v>0</v>
      </c>
      <c r="N48" s="9">
        <f t="shared" si="43"/>
        <v>0</v>
      </c>
      <c r="O48" s="9">
        <f t="shared" si="43"/>
        <v>0</v>
      </c>
      <c r="P48" s="9">
        <f t="shared" si="39"/>
        <v>0</v>
      </c>
      <c r="R48" s="9">
        <f t="shared" ref="R48:T48" si="44">SUM(R45:R47)</f>
        <v>0</v>
      </c>
      <c r="S48" s="9">
        <f t="shared" si="44"/>
        <v>0</v>
      </c>
      <c r="T48" s="9">
        <f t="shared" si="44"/>
        <v>0</v>
      </c>
      <c r="U48" s="9">
        <f t="shared" si="40"/>
        <v>0</v>
      </c>
    </row>
    <row r="50" spans="1:21" x14ac:dyDescent="0.35">
      <c r="C50" s="1">
        <v>45748</v>
      </c>
      <c r="D50" s="1">
        <v>45778</v>
      </c>
      <c r="E50" s="1">
        <v>45809</v>
      </c>
      <c r="F50" s="1" t="s">
        <v>18</v>
      </c>
      <c r="G50" s="1"/>
      <c r="H50" s="1">
        <v>45839</v>
      </c>
      <c r="I50" s="1">
        <v>45870</v>
      </c>
      <c r="J50" s="1">
        <v>45901</v>
      </c>
      <c r="K50" s="1" t="s">
        <v>18</v>
      </c>
      <c r="L50" s="1"/>
      <c r="M50" s="1">
        <v>45931</v>
      </c>
      <c r="N50" s="1">
        <v>45962</v>
      </c>
      <c r="O50" s="1">
        <v>45992</v>
      </c>
      <c r="P50" s="1" t="s">
        <v>18</v>
      </c>
      <c r="R50" s="1">
        <v>46023</v>
      </c>
      <c r="S50" s="1">
        <v>46054</v>
      </c>
      <c r="T50" s="1">
        <v>46082</v>
      </c>
      <c r="U50" s="1" t="s">
        <v>18</v>
      </c>
    </row>
    <row r="51" spans="1:21" x14ac:dyDescent="0.35">
      <c r="A51" s="6" t="s">
        <v>12</v>
      </c>
      <c r="B51" s="2" t="s">
        <v>1</v>
      </c>
      <c r="C51" s="3">
        <v>0</v>
      </c>
      <c r="D51" s="3">
        <v>148.63999999999999</v>
      </c>
      <c r="E51" s="3">
        <v>0</v>
      </c>
      <c r="F51" s="3">
        <f t="shared" ref="F51:F54" si="45">SUM(C51:E51)</f>
        <v>148.63999999999999</v>
      </c>
      <c r="G51" s="3"/>
      <c r="H51" s="3">
        <v>0</v>
      </c>
      <c r="I51" s="3">
        <v>29</v>
      </c>
      <c r="J51" s="3">
        <v>30.87</v>
      </c>
      <c r="K51" s="3">
        <f t="shared" ref="K51:K54" si="46">SUM(H51:J51)</f>
        <v>59.870000000000005</v>
      </c>
      <c r="L51" s="3"/>
      <c r="M51" s="3">
        <v>0</v>
      </c>
      <c r="N51" s="3">
        <v>0</v>
      </c>
      <c r="O51" s="3">
        <v>34.880000000000003</v>
      </c>
      <c r="P51" s="3">
        <f t="shared" ref="P51:P54" si="47">SUM(M51:O51)</f>
        <v>34.880000000000003</v>
      </c>
      <c r="R51" s="3">
        <v>0</v>
      </c>
      <c r="S51" s="3">
        <v>0</v>
      </c>
      <c r="T51" s="3">
        <v>0</v>
      </c>
      <c r="U51" s="3">
        <f t="shared" ref="U51:U54" si="48">SUM(R51:T51)</f>
        <v>0</v>
      </c>
    </row>
    <row r="52" spans="1:21" x14ac:dyDescent="0.35">
      <c r="B52" s="2" t="s">
        <v>2</v>
      </c>
      <c r="C52" s="3">
        <v>0</v>
      </c>
      <c r="D52" s="3">
        <v>0</v>
      </c>
      <c r="E52" s="3">
        <v>0</v>
      </c>
      <c r="F52" s="3">
        <f t="shared" si="45"/>
        <v>0</v>
      </c>
      <c r="G52" s="3"/>
      <c r="H52" s="3">
        <v>0</v>
      </c>
      <c r="I52" s="3">
        <v>0</v>
      </c>
      <c r="J52" s="3">
        <v>0</v>
      </c>
      <c r="K52" s="3">
        <f t="shared" si="46"/>
        <v>0</v>
      </c>
      <c r="L52" s="3"/>
      <c r="M52" s="3">
        <v>0</v>
      </c>
      <c r="N52" s="3">
        <v>0</v>
      </c>
      <c r="O52" s="3">
        <v>0</v>
      </c>
      <c r="P52" s="3">
        <f t="shared" si="47"/>
        <v>0</v>
      </c>
      <c r="R52" s="3">
        <v>0</v>
      </c>
      <c r="S52" s="3">
        <v>0</v>
      </c>
      <c r="T52" s="3">
        <v>0</v>
      </c>
      <c r="U52" s="3">
        <f t="shared" si="48"/>
        <v>0</v>
      </c>
    </row>
    <row r="53" spans="1:21" x14ac:dyDescent="0.35">
      <c r="B53" s="2" t="s">
        <v>3</v>
      </c>
      <c r="C53" s="3">
        <v>0</v>
      </c>
      <c r="D53" s="3">
        <v>0</v>
      </c>
      <c r="E53" s="7">
        <v>-250</v>
      </c>
      <c r="F53" s="3">
        <f t="shared" si="45"/>
        <v>-250</v>
      </c>
      <c r="G53" s="7"/>
      <c r="H53" s="7">
        <v>-230.1</v>
      </c>
      <c r="I53" s="3">
        <v>0</v>
      </c>
      <c r="J53" s="3">
        <v>24.95</v>
      </c>
      <c r="K53" s="7">
        <f t="shared" si="46"/>
        <v>-205.15</v>
      </c>
      <c r="L53" s="3"/>
      <c r="M53" s="3">
        <v>0</v>
      </c>
      <c r="N53" s="3">
        <v>0</v>
      </c>
      <c r="O53" s="3">
        <v>0</v>
      </c>
      <c r="P53" s="3">
        <f t="shared" si="47"/>
        <v>0</v>
      </c>
      <c r="R53" s="3">
        <v>0</v>
      </c>
      <c r="S53" s="3">
        <v>0</v>
      </c>
      <c r="T53" s="3">
        <v>0</v>
      </c>
      <c r="U53" s="3">
        <f t="shared" si="48"/>
        <v>0</v>
      </c>
    </row>
    <row r="54" spans="1:21" x14ac:dyDescent="0.35">
      <c r="B54" s="6" t="s">
        <v>19</v>
      </c>
      <c r="C54" s="9">
        <f t="shared" ref="C54:E54" si="49">SUM(C51:C53)</f>
        <v>0</v>
      </c>
      <c r="D54" s="9">
        <f t="shared" si="49"/>
        <v>148.63999999999999</v>
      </c>
      <c r="E54" s="9">
        <f t="shared" si="49"/>
        <v>-250</v>
      </c>
      <c r="F54" s="9">
        <f t="shared" si="45"/>
        <v>-101.36000000000001</v>
      </c>
      <c r="H54" s="10">
        <f t="shared" ref="H54:J54" si="50">SUM(H51:H53)</f>
        <v>-230.1</v>
      </c>
      <c r="I54" s="9">
        <f t="shared" si="50"/>
        <v>29</v>
      </c>
      <c r="J54" s="9">
        <f t="shared" si="50"/>
        <v>55.82</v>
      </c>
      <c r="K54" s="10">
        <f t="shared" si="46"/>
        <v>-145.28</v>
      </c>
      <c r="M54" s="9">
        <f t="shared" ref="M54:O54" si="51">SUM(M51:M53)</f>
        <v>0</v>
      </c>
      <c r="N54" s="9">
        <f t="shared" si="51"/>
        <v>0</v>
      </c>
      <c r="O54" s="9">
        <f t="shared" si="51"/>
        <v>34.880000000000003</v>
      </c>
      <c r="P54" s="9">
        <f t="shared" si="47"/>
        <v>34.880000000000003</v>
      </c>
      <c r="R54" s="9">
        <f t="shared" ref="R54:T54" si="52">SUM(R51:R53)</f>
        <v>0</v>
      </c>
      <c r="S54" s="9">
        <f t="shared" si="52"/>
        <v>0</v>
      </c>
      <c r="T54" s="9">
        <f t="shared" si="52"/>
        <v>0</v>
      </c>
      <c r="U54" s="9">
        <f t="shared" si="48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E0DA-3909-4B53-89C8-56B6645EDA39}">
  <dimension ref="A1:U229"/>
  <sheetViews>
    <sheetView tabSelected="1" workbookViewId="0">
      <selection activeCell="Y10" sqref="Y10"/>
    </sheetView>
  </sheetViews>
  <sheetFormatPr defaultRowHeight="14.5" x14ac:dyDescent="0.35"/>
  <cols>
    <col min="1" max="1" width="27" style="6" bestFit="1" customWidth="1"/>
    <col min="2" max="2" width="17" style="2" bestFit="1" customWidth="1"/>
    <col min="3" max="3" width="9.08984375" style="2" bestFit="1" customWidth="1"/>
    <col min="4" max="5" width="9.81640625" style="2" bestFit="1" customWidth="1"/>
    <col min="6" max="6" width="9.81640625" style="2" customWidth="1"/>
    <col min="7" max="7" width="5.6328125" style="2" customWidth="1"/>
    <col min="8" max="8" width="9.81640625" style="2" bestFit="1" customWidth="1"/>
    <col min="9" max="9" width="8.54296875" style="2" bestFit="1" customWidth="1"/>
    <col min="10" max="10" width="8.453125" style="2" bestFit="1" customWidth="1"/>
    <col min="11" max="11" width="9.81640625" style="2" bestFit="1" customWidth="1"/>
    <col min="12" max="12" width="5.6328125" style="2" customWidth="1"/>
    <col min="13" max="13" width="7.90625" style="2" hidden="1" customWidth="1"/>
    <col min="14" max="14" width="8.54296875" style="2" hidden="1" customWidth="1"/>
    <col min="15" max="15" width="8.453125" style="2" hidden="1" customWidth="1"/>
    <col min="16" max="17" width="0" style="2" hidden="1" customWidth="1"/>
    <col min="18" max="18" width="9.08984375" style="2" hidden="1" customWidth="1"/>
    <col min="19" max="19" width="8.26953125" style="2" hidden="1" customWidth="1"/>
    <col min="20" max="21" width="9.08984375" style="2" hidden="1" customWidth="1"/>
    <col min="22" max="16384" width="8.7265625" style="2"/>
  </cols>
  <sheetData>
    <row r="1" spans="1:21" ht="15.5" x14ac:dyDescent="0.35">
      <c r="C1" s="2" t="s">
        <v>16</v>
      </c>
      <c r="H1" s="2" t="s">
        <v>17</v>
      </c>
      <c r="M1" s="2" t="s">
        <v>14</v>
      </c>
      <c r="R1" s="2" t="s">
        <v>15</v>
      </c>
    </row>
    <row r="2" spans="1:21" ht="15.5" x14ac:dyDescent="0.35"/>
    <row r="3" spans="1:21" ht="15.5" x14ac:dyDescent="0.35">
      <c r="C3" s="1">
        <v>46113</v>
      </c>
      <c r="D3" s="1">
        <v>46143</v>
      </c>
      <c r="E3" s="1">
        <v>46174</v>
      </c>
      <c r="F3" s="1" t="s">
        <v>18</v>
      </c>
      <c r="G3" s="1"/>
      <c r="H3" s="1">
        <v>46204</v>
      </c>
      <c r="I3" s="1">
        <v>46235</v>
      </c>
      <c r="J3" s="1">
        <v>46266</v>
      </c>
      <c r="K3" s="1" t="s">
        <v>18</v>
      </c>
      <c r="L3" s="1"/>
      <c r="M3" s="1">
        <v>46296</v>
      </c>
      <c r="N3" s="1">
        <v>46327</v>
      </c>
      <c r="O3" s="1">
        <v>46357</v>
      </c>
      <c r="P3" s="1" t="s">
        <v>18</v>
      </c>
      <c r="R3" s="1">
        <v>46388</v>
      </c>
      <c r="S3" s="1">
        <v>46419</v>
      </c>
      <c r="T3" s="1">
        <v>46447</v>
      </c>
      <c r="U3" s="1" t="s">
        <v>18</v>
      </c>
    </row>
    <row r="4" spans="1:21" ht="15.5" x14ac:dyDescent="0.35">
      <c r="A4" s="6" t="s">
        <v>5</v>
      </c>
      <c r="B4" s="2" t="s">
        <v>1</v>
      </c>
      <c r="C4" s="3">
        <v>0</v>
      </c>
      <c r="D4" s="3">
        <v>0</v>
      </c>
      <c r="E4" s="3">
        <v>0</v>
      </c>
      <c r="F4" s="3">
        <f>SUM(C4:E4)</f>
        <v>0</v>
      </c>
      <c r="G4" s="3"/>
      <c r="H4" s="3">
        <v>0</v>
      </c>
      <c r="I4" s="3"/>
      <c r="J4" s="3"/>
      <c r="K4" s="3">
        <f t="shared" ref="K4:K7" si="0">SUM(H4:J4)</f>
        <v>0</v>
      </c>
      <c r="L4" s="3"/>
      <c r="M4" s="3"/>
      <c r="N4" s="3"/>
      <c r="O4" s="3"/>
      <c r="P4" s="3">
        <f t="shared" ref="P4:P7" si="1">SUM(M4:O4)</f>
        <v>0</v>
      </c>
      <c r="R4" s="13"/>
      <c r="S4" s="13"/>
      <c r="T4" s="13"/>
    </row>
    <row r="5" spans="1:21" ht="15.5" x14ac:dyDescent="0.35">
      <c r="A5" s="8"/>
      <c r="B5" s="2" t="s">
        <v>2</v>
      </c>
      <c r="C5" s="3">
        <v>0</v>
      </c>
      <c r="D5" s="3">
        <v>0</v>
      </c>
      <c r="E5" s="3">
        <v>0</v>
      </c>
      <c r="F5" s="3">
        <f t="shared" ref="F5:F7" si="2">SUM(C5:E5)</f>
        <v>0</v>
      </c>
      <c r="G5" s="3"/>
      <c r="H5" s="3">
        <v>0</v>
      </c>
      <c r="I5" s="3"/>
      <c r="J5" s="3"/>
      <c r="K5" s="3">
        <f t="shared" si="0"/>
        <v>0</v>
      </c>
      <c r="L5" s="3"/>
      <c r="M5" s="3"/>
      <c r="N5" s="3"/>
      <c r="O5" s="3"/>
      <c r="P5" s="3">
        <f t="shared" si="1"/>
        <v>0</v>
      </c>
      <c r="R5" s="13"/>
      <c r="S5" s="13"/>
      <c r="T5" s="13"/>
    </row>
    <row r="6" spans="1:21" ht="15.5" x14ac:dyDescent="0.35">
      <c r="B6" s="2" t="s">
        <v>3</v>
      </c>
      <c r="C6" s="3">
        <v>0</v>
      </c>
      <c r="D6" s="7">
        <v>-250</v>
      </c>
      <c r="E6" s="7">
        <v>-250</v>
      </c>
      <c r="F6" s="7">
        <f t="shared" si="2"/>
        <v>-500</v>
      </c>
      <c r="G6" s="3"/>
      <c r="H6" s="3">
        <v>0</v>
      </c>
      <c r="I6" s="3"/>
      <c r="J6" s="3"/>
      <c r="K6" s="3">
        <f t="shared" si="0"/>
        <v>0</v>
      </c>
      <c r="L6" s="3"/>
      <c r="M6" s="3"/>
      <c r="N6" s="3"/>
      <c r="O6" s="3"/>
      <c r="P6" s="3">
        <f t="shared" si="1"/>
        <v>0</v>
      </c>
      <c r="R6" s="13"/>
      <c r="S6" s="13"/>
      <c r="T6" s="13"/>
    </row>
    <row r="7" spans="1:21" ht="15.5" x14ac:dyDescent="0.35">
      <c r="B7" s="6" t="s">
        <v>19</v>
      </c>
      <c r="C7" s="9">
        <f>SUM(C4:C6)</f>
        <v>0</v>
      </c>
      <c r="D7" s="10">
        <f t="shared" ref="D7:E7" si="3">SUM(D4:D6)</f>
        <v>-250</v>
      </c>
      <c r="E7" s="10">
        <f t="shared" si="3"/>
        <v>-250</v>
      </c>
      <c r="F7" s="10">
        <f t="shared" si="2"/>
        <v>-500</v>
      </c>
      <c r="G7" s="3"/>
      <c r="H7" s="9">
        <f>SUM(H4:H6)</f>
        <v>0</v>
      </c>
      <c r="I7" s="9">
        <f t="shared" ref="I7:K7" si="4">SUM(I4:I6)</f>
        <v>0</v>
      </c>
      <c r="J7" s="9">
        <f t="shared" si="4"/>
        <v>0</v>
      </c>
      <c r="K7" s="9">
        <f t="shared" si="4"/>
        <v>0</v>
      </c>
      <c r="L7" s="3"/>
      <c r="M7" s="9">
        <f t="shared" ref="M7:O7" si="5">SUM(M4:M6)</f>
        <v>0</v>
      </c>
      <c r="N7" s="9">
        <f t="shared" si="5"/>
        <v>0</v>
      </c>
      <c r="O7" s="9">
        <f t="shared" si="5"/>
        <v>0</v>
      </c>
      <c r="P7" s="9">
        <f t="shared" si="1"/>
        <v>0</v>
      </c>
      <c r="R7" s="9">
        <f>SUM(R4:R6)</f>
        <v>0</v>
      </c>
      <c r="S7" s="9">
        <f t="shared" ref="S7" si="6">SUM(S4:S6)</f>
        <v>0</v>
      </c>
      <c r="T7" s="9">
        <f t="shared" ref="T7" si="7">SUM(T4:T6)</f>
        <v>0</v>
      </c>
      <c r="U7" s="9">
        <f t="shared" ref="U7" si="8">SUM(U4:U6)</f>
        <v>0</v>
      </c>
    </row>
    <row r="8" spans="1:21" ht="15.5" x14ac:dyDescent="0.35"/>
    <row r="9" spans="1:21" ht="15.5" x14ac:dyDescent="0.35"/>
    <row r="10" spans="1:21" ht="15.5" x14ac:dyDescent="0.35">
      <c r="C10" s="1">
        <v>46113</v>
      </c>
      <c r="D10" s="1">
        <v>46143</v>
      </c>
      <c r="E10" s="1">
        <v>46174</v>
      </c>
      <c r="F10" s="1" t="s">
        <v>18</v>
      </c>
      <c r="G10" s="1"/>
      <c r="H10" s="1">
        <v>46204</v>
      </c>
      <c r="I10" s="1">
        <v>46235</v>
      </c>
      <c r="J10" s="1">
        <v>46266</v>
      </c>
      <c r="K10" s="1" t="s">
        <v>18</v>
      </c>
      <c r="L10" s="1"/>
      <c r="M10" s="1">
        <v>46296</v>
      </c>
      <c r="N10" s="1">
        <v>46327</v>
      </c>
      <c r="O10" s="1">
        <v>46357</v>
      </c>
      <c r="P10" s="1" t="s">
        <v>18</v>
      </c>
      <c r="R10" s="1">
        <v>46388</v>
      </c>
      <c r="S10" s="1">
        <v>46419</v>
      </c>
      <c r="T10" s="1">
        <v>46447</v>
      </c>
      <c r="U10" s="1" t="s">
        <v>18</v>
      </c>
    </row>
    <row r="11" spans="1:21" ht="15.5" x14ac:dyDescent="0.35">
      <c r="A11" s="6" t="s">
        <v>7</v>
      </c>
      <c r="B11" s="2" t="s">
        <v>1</v>
      </c>
      <c r="C11" s="3">
        <v>0</v>
      </c>
      <c r="D11" s="3">
        <v>0</v>
      </c>
      <c r="E11" s="3">
        <v>0</v>
      </c>
      <c r="F11" s="3">
        <f>SUM(C11:E11)</f>
        <v>0</v>
      </c>
      <c r="H11" s="3">
        <v>0</v>
      </c>
      <c r="I11" s="13"/>
      <c r="J11" s="3"/>
      <c r="K11" s="3">
        <f t="shared" ref="K11:K14" si="9">SUM(H11:J11)</f>
        <v>0</v>
      </c>
      <c r="L11" s="3"/>
      <c r="M11" s="3"/>
      <c r="N11" s="3"/>
      <c r="O11" s="3"/>
      <c r="P11" s="3">
        <f t="shared" ref="P11:P14" si="10">SUM(M11:O11)</f>
        <v>0</v>
      </c>
      <c r="R11" s="3"/>
      <c r="S11" s="3"/>
      <c r="T11" s="12"/>
      <c r="U11" s="3">
        <f t="shared" ref="U11:U14" si="11">SUM(R11:T11)</f>
        <v>0</v>
      </c>
    </row>
    <row r="12" spans="1:21" ht="15.5" x14ac:dyDescent="0.35">
      <c r="A12" s="8"/>
      <c r="B12" s="2" t="s">
        <v>2</v>
      </c>
      <c r="C12" s="3">
        <v>0</v>
      </c>
      <c r="D12" s="3">
        <v>0</v>
      </c>
      <c r="E12" s="3">
        <v>0</v>
      </c>
      <c r="F12" s="3">
        <f t="shared" ref="F12:F14" si="12">SUM(C12:E12)</f>
        <v>0</v>
      </c>
      <c r="H12" s="3">
        <v>0</v>
      </c>
      <c r="I12" s="13"/>
      <c r="J12" s="3"/>
      <c r="K12" s="3">
        <f t="shared" si="9"/>
        <v>0</v>
      </c>
      <c r="L12" s="3"/>
      <c r="M12" s="3"/>
      <c r="N12" s="3"/>
      <c r="O12" s="3"/>
      <c r="P12" s="3">
        <f t="shared" si="10"/>
        <v>0</v>
      </c>
      <c r="R12" s="3"/>
      <c r="S12" s="3"/>
      <c r="T12" s="12"/>
      <c r="U12" s="3">
        <f t="shared" si="11"/>
        <v>0</v>
      </c>
    </row>
    <row r="13" spans="1:21" ht="15.5" x14ac:dyDescent="0.35">
      <c r="B13" s="2" t="s">
        <v>3</v>
      </c>
      <c r="C13" s="3">
        <v>0</v>
      </c>
      <c r="D13" s="7">
        <v>-250</v>
      </c>
      <c r="E13" s="7">
        <v>-250</v>
      </c>
      <c r="F13" s="7">
        <f t="shared" si="12"/>
        <v>-500</v>
      </c>
      <c r="H13" s="3">
        <v>0</v>
      </c>
      <c r="I13" s="13"/>
      <c r="J13" s="3"/>
      <c r="K13" s="3">
        <f t="shared" si="9"/>
        <v>0</v>
      </c>
      <c r="L13" s="3"/>
      <c r="M13" s="3"/>
      <c r="N13" s="3"/>
      <c r="O13" s="3"/>
      <c r="P13" s="3">
        <f t="shared" si="10"/>
        <v>0</v>
      </c>
      <c r="R13" s="3"/>
      <c r="S13" s="3"/>
      <c r="T13" s="12"/>
      <c r="U13" s="3">
        <f t="shared" si="11"/>
        <v>0</v>
      </c>
    </row>
    <row r="14" spans="1:21" ht="15.5" x14ac:dyDescent="0.35">
      <c r="B14" s="6" t="s">
        <v>19</v>
      </c>
      <c r="C14" s="9">
        <f>SUM(C11:C13)</f>
        <v>0</v>
      </c>
      <c r="D14" s="10">
        <f t="shared" ref="D14:E14" si="13">SUM(D11:D13)</f>
        <v>-250</v>
      </c>
      <c r="E14" s="10">
        <f t="shared" si="13"/>
        <v>-250</v>
      </c>
      <c r="F14" s="10">
        <f t="shared" si="12"/>
        <v>-500</v>
      </c>
      <c r="H14" s="9">
        <f>SUM(H11:H13)</f>
        <v>0</v>
      </c>
      <c r="I14" s="9">
        <f t="shared" ref="I14" si="14">SUM(I11:I13)</f>
        <v>0</v>
      </c>
      <c r="J14" s="9">
        <f t="shared" ref="J14" si="15">SUM(J11:J13)</f>
        <v>0</v>
      </c>
      <c r="K14" s="9">
        <f t="shared" ref="K14" si="16">SUM(K11:K13)</f>
        <v>0</v>
      </c>
      <c r="L14" s="3"/>
      <c r="M14" s="9">
        <f>SUM(M11:M13)</f>
        <v>0</v>
      </c>
      <c r="N14" s="9">
        <f t="shared" ref="N14" si="17">SUM(N11:N13)</f>
        <v>0</v>
      </c>
      <c r="O14" s="9">
        <f t="shared" ref="O14" si="18">SUM(O11:O13)</f>
        <v>0</v>
      </c>
      <c r="P14" s="9">
        <f t="shared" ref="P14" si="19">SUM(P11:P13)</f>
        <v>0</v>
      </c>
      <c r="R14" s="9">
        <f>SUM(R11:R13)</f>
        <v>0</v>
      </c>
      <c r="S14" s="9">
        <f t="shared" ref="S14" si="20">SUM(S11:S13)</f>
        <v>0</v>
      </c>
      <c r="T14" s="9">
        <f t="shared" ref="T14" si="21">SUM(T11:T13)</f>
        <v>0</v>
      </c>
      <c r="U14" s="9">
        <f t="shared" ref="U14" si="22">SUM(U11:U13)</f>
        <v>0</v>
      </c>
    </row>
    <row r="15" spans="1:21" ht="15.5" x14ac:dyDescent="0.35"/>
    <row r="16" spans="1:21" ht="15.5" x14ac:dyDescent="0.35">
      <c r="B16" s="6"/>
    </row>
    <row r="17" spans="1:21" ht="15.5" x14ac:dyDescent="0.35">
      <c r="C17" s="1">
        <v>46113</v>
      </c>
      <c r="D17" s="1">
        <v>46143</v>
      </c>
      <c r="E17" s="1">
        <v>46174</v>
      </c>
      <c r="F17" s="1" t="s">
        <v>18</v>
      </c>
      <c r="G17" s="1"/>
      <c r="H17" s="1">
        <v>46204</v>
      </c>
      <c r="I17" s="1">
        <v>46235</v>
      </c>
      <c r="J17" s="1">
        <v>46266</v>
      </c>
      <c r="K17" s="1" t="s">
        <v>18</v>
      </c>
      <c r="L17" s="1"/>
      <c r="M17" s="1">
        <v>46296</v>
      </c>
      <c r="N17" s="1">
        <v>46327</v>
      </c>
      <c r="O17" s="1">
        <v>46357</v>
      </c>
      <c r="P17" s="1" t="s">
        <v>18</v>
      </c>
      <c r="R17" s="1">
        <v>46388</v>
      </c>
      <c r="S17" s="1">
        <v>46419</v>
      </c>
      <c r="T17" s="1">
        <v>46447</v>
      </c>
      <c r="U17" s="1" t="s">
        <v>18</v>
      </c>
    </row>
    <row r="18" spans="1:21" ht="15.5" x14ac:dyDescent="0.35">
      <c r="A18" s="6" t="s">
        <v>10</v>
      </c>
      <c r="B18" s="2" t="s">
        <v>1</v>
      </c>
      <c r="C18" s="3">
        <v>0</v>
      </c>
      <c r="D18" s="3">
        <v>0</v>
      </c>
      <c r="E18" s="3">
        <v>0</v>
      </c>
      <c r="F18" s="3">
        <f t="shared" ref="F18:F21" si="23">SUM(C18:E18)</f>
        <v>0</v>
      </c>
      <c r="G18" s="3"/>
      <c r="H18" s="3">
        <v>0</v>
      </c>
      <c r="I18" s="3"/>
      <c r="J18" s="3"/>
      <c r="K18" s="3">
        <f t="shared" ref="K18:K21" si="24">SUM(H18:J18)</f>
        <v>0</v>
      </c>
      <c r="L18" s="3"/>
      <c r="M18" s="3"/>
      <c r="N18" s="3"/>
      <c r="O18" s="3"/>
      <c r="P18" s="3">
        <f t="shared" ref="P18:P21" si="25">SUM(M18:O18)</f>
        <v>0</v>
      </c>
      <c r="R18" s="3"/>
      <c r="S18" s="3"/>
      <c r="T18" s="3"/>
      <c r="U18" s="3">
        <f t="shared" ref="U18:U21" si="26">SUM(R18:T18)</f>
        <v>0</v>
      </c>
    </row>
    <row r="19" spans="1:21" ht="15.5" x14ac:dyDescent="0.35">
      <c r="A19" s="8"/>
      <c r="B19" s="2" t="s">
        <v>2</v>
      </c>
      <c r="C19" s="3">
        <v>0</v>
      </c>
      <c r="D19" s="3">
        <v>0</v>
      </c>
      <c r="E19" s="3">
        <v>0</v>
      </c>
      <c r="F19" s="3">
        <f t="shared" si="23"/>
        <v>0</v>
      </c>
      <c r="G19" s="3"/>
      <c r="H19" s="3">
        <v>0</v>
      </c>
      <c r="I19" s="3"/>
      <c r="J19" s="3"/>
      <c r="K19" s="3">
        <f t="shared" si="24"/>
        <v>0</v>
      </c>
      <c r="L19" s="3"/>
      <c r="M19" s="3"/>
      <c r="N19" s="3"/>
      <c r="O19" s="3"/>
      <c r="P19" s="3">
        <f t="shared" si="25"/>
        <v>0</v>
      </c>
      <c r="R19" s="3"/>
      <c r="S19" s="3"/>
      <c r="T19" s="3"/>
      <c r="U19" s="3">
        <f t="shared" si="26"/>
        <v>0</v>
      </c>
    </row>
    <row r="20" spans="1:21" ht="15.5" x14ac:dyDescent="0.35">
      <c r="B20" s="2" t="s">
        <v>3</v>
      </c>
      <c r="C20" s="3">
        <v>0</v>
      </c>
      <c r="D20" s="7">
        <v>-250</v>
      </c>
      <c r="E20" s="7">
        <v>-250</v>
      </c>
      <c r="F20" s="7">
        <f t="shared" si="23"/>
        <v>-500</v>
      </c>
      <c r="G20" s="7"/>
      <c r="H20" s="3">
        <v>0</v>
      </c>
      <c r="I20" s="3"/>
      <c r="J20" s="3"/>
      <c r="K20" s="3">
        <f t="shared" si="24"/>
        <v>0</v>
      </c>
      <c r="L20" s="3"/>
      <c r="M20" s="3"/>
      <c r="N20" s="3"/>
      <c r="O20" s="3"/>
      <c r="P20" s="3">
        <f t="shared" si="25"/>
        <v>0</v>
      </c>
      <c r="R20" s="3"/>
      <c r="S20" s="3"/>
      <c r="T20" s="3"/>
      <c r="U20" s="3">
        <f t="shared" si="26"/>
        <v>0</v>
      </c>
    </row>
    <row r="21" spans="1:21" ht="15.5" x14ac:dyDescent="0.35">
      <c r="B21" s="6" t="s">
        <v>19</v>
      </c>
      <c r="C21" s="9">
        <f>SUM(C18:C20)</f>
        <v>0</v>
      </c>
      <c r="D21" s="10">
        <f t="shared" ref="D21" si="27">SUM(D18:D20)</f>
        <v>-250</v>
      </c>
      <c r="E21" s="10">
        <f t="shared" ref="E21" si="28">SUM(E18:E20)</f>
        <v>-250</v>
      </c>
      <c r="F21" s="10">
        <f t="shared" si="23"/>
        <v>-500</v>
      </c>
      <c r="G21" s="7"/>
      <c r="H21" s="9">
        <f>SUM(H18:H20)</f>
        <v>0</v>
      </c>
      <c r="I21" s="9">
        <f t="shared" ref="I21" si="29">SUM(I18:I20)</f>
        <v>0</v>
      </c>
      <c r="J21" s="9">
        <f t="shared" ref="J21" si="30">SUM(J18:J20)</f>
        <v>0</v>
      </c>
      <c r="K21" s="9">
        <f t="shared" ref="K21" si="31">SUM(K18:K20)</f>
        <v>0</v>
      </c>
      <c r="L21" s="3"/>
      <c r="M21" s="9">
        <f>SUM(M18:M20)</f>
        <v>0</v>
      </c>
      <c r="N21" s="9">
        <f t="shared" ref="N21" si="32">SUM(N18:N20)</f>
        <v>0</v>
      </c>
      <c r="O21" s="9">
        <f t="shared" ref="O21" si="33">SUM(O18:O20)</f>
        <v>0</v>
      </c>
      <c r="P21" s="9">
        <f t="shared" ref="P21" si="34">SUM(P18:P20)</f>
        <v>0</v>
      </c>
      <c r="R21" s="9">
        <f>SUM(R18:R20)</f>
        <v>0</v>
      </c>
      <c r="S21" s="9">
        <f t="shared" ref="S21" si="35">SUM(S18:S20)</f>
        <v>0</v>
      </c>
      <c r="T21" s="9">
        <f t="shared" ref="T21" si="36">SUM(T18:T20)</f>
        <v>0</v>
      </c>
      <c r="U21" s="9">
        <f t="shared" ref="U21" si="37">SUM(U18:U20)</f>
        <v>0</v>
      </c>
    </row>
    <row r="22" spans="1:21" ht="15.5" x14ac:dyDescent="0.35"/>
    <row r="23" spans="1:21" ht="15.5" x14ac:dyDescent="0.35"/>
    <row r="24" spans="1:21" ht="15.5" x14ac:dyDescent="0.35">
      <c r="C24" s="1">
        <v>46113</v>
      </c>
      <c r="D24" s="1">
        <v>46143</v>
      </c>
      <c r="E24" s="1">
        <v>46174</v>
      </c>
      <c r="F24" s="1" t="s">
        <v>18</v>
      </c>
      <c r="G24" s="1"/>
      <c r="H24" s="1">
        <v>46204</v>
      </c>
      <c r="I24" s="1">
        <v>46235</v>
      </c>
      <c r="J24" s="1">
        <v>46266</v>
      </c>
      <c r="K24" s="1" t="s">
        <v>18</v>
      </c>
      <c r="L24" s="1"/>
      <c r="M24" s="1">
        <v>46296</v>
      </c>
      <c r="N24" s="1">
        <v>46327</v>
      </c>
      <c r="O24" s="1">
        <v>46357</v>
      </c>
      <c r="P24" s="1" t="s">
        <v>18</v>
      </c>
      <c r="R24" s="1">
        <v>46388</v>
      </c>
      <c r="S24" s="1">
        <v>46419</v>
      </c>
      <c r="T24" s="1">
        <v>46447</v>
      </c>
      <c r="U24" s="1" t="s">
        <v>18</v>
      </c>
    </row>
    <row r="25" spans="1:21" ht="15.5" x14ac:dyDescent="0.35">
      <c r="A25" s="6" t="s">
        <v>11</v>
      </c>
      <c r="B25" s="2" t="s">
        <v>1</v>
      </c>
      <c r="C25" s="3">
        <v>0</v>
      </c>
      <c r="D25" s="3">
        <v>0</v>
      </c>
      <c r="E25" s="3">
        <v>0</v>
      </c>
      <c r="F25" s="3">
        <f t="shared" ref="F25:F28" si="38">SUM(C25:E25)</f>
        <v>0</v>
      </c>
      <c r="G25" s="3"/>
      <c r="H25" s="3">
        <v>0</v>
      </c>
      <c r="I25" s="3"/>
      <c r="J25" s="3"/>
      <c r="K25" s="3">
        <f t="shared" ref="K25:K28" si="39">SUM(H25:J25)</f>
        <v>0</v>
      </c>
      <c r="L25" s="3"/>
      <c r="M25" s="3"/>
      <c r="N25" s="3"/>
      <c r="O25" s="3"/>
      <c r="P25" s="3">
        <f t="shared" ref="P25:P28" si="40">SUM(M25:O25)</f>
        <v>0</v>
      </c>
      <c r="R25" s="3"/>
      <c r="S25" s="3"/>
      <c r="T25" s="3"/>
      <c r="U25" s="3">
        <f t="shared" ref="U25:U28" si="41">SUM(R25:T25)</f>
        <v>0</v>
      </c>
    </row>
    <row r="26" spans="1:21" ht="15.5" x14ac:dyDescent="0.35">
      <c r="A26" s="8"/>
      <c r="B26" s="2" t="s">
        <v>2</v>
      </c>
      <c r="C26" s="3">
        <v>0</v>
      </c>
      <c r="D26" s="3">
        <v>0</v>
      </c>
      <c r="E26" s="3">
        <v>0</v>
      </c>
      <c r="F26" s="3">
        <f t="shared" si="38"/>
        <v>0</v>
      </c>
      <c r="G26" s="3"/>
      <c r="H26" s="3">
        <v>0</v>
      </c>
      <c r="I26" s="3"/>
      <c r="J26" s="3"/>
      <c r="K26" s="3">
        <f t="shared" si="39"/>
        <v>0</v>
      </c>
      <c r="L26" s="3"/>
      <c r="M26" s="3"/>
      <c r="N26" s="3"/>
      <c r="O26" s="3"/>
      <c r="P26" s="3">
        <f t="shared" si="40"/>
        <v>0</v>
      </c>
      <c r="R26" s="3"/>
      <c r="S26" s="3"/>
      <c r="T26" s="3"/>
      <c r="U26" s="3">
        <f t="shared" si="41"/>
        <v>0</v>
      </c>
    </row>
    <row r="27" spans="1:21" ht="15.5" x14ac:dyDescent="0.35">
      <c r="B27" s="2" t="s">
        <v>3</v>
      </c>
      <c r="C27" s="3">
        <v>0</v>
      </c>
      <c r="D27" s="3">
        <v>0</v>
      </c>
      <c r="E27" s="3">
        <v>0</v>
      </c>
      <c r="F27" s="3">
        <f t="shared" si="38"/>
        <v>0</v>
      </c>
      <c r="G27" s="3"/>
      <c r="H27" s="3">
        <v>0</v>
      </c>
      <c r="I27" s="3"/>
      <c r="J27" s="3"/>
      <c r="K27" s="3">
        <f t="shared" si="39"/>
        <v>0</v>
      </c>
      <c r="L27" s="3"/>
      <c r="M27" s="3"/>
      <c r="N27" s="3"/>
      <c r="O27" s="3"/>
      <c r="P27" s="3">
        <f t="shared" si="40"/>
        <v>0</v>
      </c>
      <c r="R27" s="3"/>
      <c r="S27" s="3"/>
      <c r="T27" s="3"/>
      <c r="U27" s="3">
        <f t="shared" si="41"/>
        <v>0</v>
      </c>
    </row>
    <row r="28" spans="1:21" ht="15.5" x14ac:dyDescent="0.35">
      <c r="B28" s="6" t="s">
        <v>19</v>
      </c>
      <c r="C28" s="9">
        <v>0</v>
      </c>
      <c r="D28" s="9">
        <v>0</v>
      </c>
      <c r="E28" s="9">
        <v>0</v>
      </c>
      <c r="F28" s="9">
        <f t="shared" si="38"/>
        <v>0</v>
      </c>
      <c r="G28" s="3"/>
      <c r="H28" s="9">
        <f>SUM(H25:H27)</f>
        <v>0</v>
      </c>
      <c r="I28" s="9">
        <f t="shared" ref="I28" si="42">SUM(I25:I27)</f>
        <v>0</v>
      </c>
      <c r="J28" s="9">
        <f t="shared" ref="J28" si="43">SUM(J25:J27)</f>
        <v>0</v>
      </c>
      <c r="K28" s="9">
        <f t="shared" ref="K28" si="44">SUM(K25:K27)</f>
        <v>0</v>
      </c>
      <c r="L28" s="3"/>
      <c r="M28" s="9">
        <f>SUM(M25:M27)</f>
        <v>0</v>
      </c>
      <c r="N28" s="9">
        <f t="shared" ref="N28" si="45">SUM(N25:N27)</f>
        <v>0</v>
      </c>
      <c r="O28" s="9">
        <f t="shared" ref="O28" si="46">SUM(O25:O27)</f>
        <v>0</v>
      </c>
      <c r="P28" s="9">
        <f t="shared" ref="P28" si="47">SUM(P25:P27)</f>
        <v>0</v>
      </c>
      <c r="R28" s="9">
        <f>SUM(R25:R27)</f>
        <v>0</v>
      </c>
      <c r="S28" s="9">
        <f t="shared" ref="S28" si="48">SUM(S25:S27)</f>
        <v>0</v>
      </c>
      <c r="T28" s="9">
        <f t="shared" ref="T28" si="49">SUM(T25:T27)</f>
        <v>0</v>
      </c>
      <c r="U28" s="9">
        <f t="shared" ref="U28" si="50">SUM(U25:U27)</f>
        <v>0</v>
      </c>
    </row>
    <row r="29" spans="1:21" ht="15.5" x14ac:dyDescent="0.35"/>
    <row r="30" spans="1:21" ht="15.5" x14ac:dyDescent="0.35">
      <c r="C30" s="1">
        <v>46113</v>
      </c>
      <c r="D30" s="1">
        <v>46143</v>
      </c>
      <c r="E30" s="1">
        <v>46174</v>
      </c>
      <c r="F30" s="1" t="s">
        <v>18</v>
      </c>
      <c r="G30" s="1"/>
      <c r="H30" s="1">
        <v>46204</v>
      </c>
      <c r="I30" s="1">
        <v>46235</v>
      </c>
      <c r="J30" s="1">
        <v>46266</v>
      </c>
      <c r="K30" s="1" t="s">
        <v>18</v>
      </c>
      <c r="L30" s="1"/>
      <c r="M30" s="1">
        <v>46296</v>
      </c>
      <c r="N30" s="1">
        <v>46327</v>
      </c>
      <c r="O30" s="1">
        <v>46357</v>
      </c>
      <c r="P30" s="1" t="s">
        <v>18</v>
      </c>
      <c r="R30" s="1">
        <v>46388</v>
      </c>
      <c r="S30" s="1">
        <v>46419</v>
      </c>
      <c r="T30" s="1">
        <v>46447</v>
      </c>
      <c r="U30" s="1" t="s">
        <v>18</v>
      </c>
    </row>
    <row r="31" spans="1:21" ht="15.5" x14ac:dyDescent="0.35">
      <c r="A31" s="6" t="s">
        <v>12</v>
      </c>
      <c r="B31" s="2" t="s">
        <v>1</v>
      </c>
      <c r="C31" s="3">
        <v>135.9</v>
      </c>
      <c r="D31" s="3">
        <v>0</v>
      </c>
      <c r="E31" s="3">
        <v>0</v>
      </c>
      <c r="F31" s="3">
        <f t="shared" ref="F31:F34" si="51">SUM(C31:E31)</f>
        <v>135.9</v>
      </c>
      <c r="G31" s="3"/>
      <c r="H31" s="3">
        <v>88.65</v>
      </c>
      <c r="I31" s="3"/>
      <c r="J31" s="3"/>
      <c r="K31" s="3">
        <f t="shared" ref="K31:K34" si="52">SUM(H31:J31)</f>
        <v>88.65</v>
      </c>
      <c r="L31" s="3"/>
      <c r="M31" s="3"/>
      <c r="N31" s="3"/>
      <c r="O31" s="3"/>
      <c r="P31" s="3">
        <f t="shared" ref="P31:P34" si="53">SUM(M31:O31)</f>
        <v>0</v>
      </c>
      <c r="R31" s="3"/>
      <c r="S31" s="3"/>
      <c r="T31" s="3"/>
      <c r="U31" s="3">
        <f t="shared" ref="U31:U34" si="54">SUM(R31:T31)</f>
        <v>0</v>
      </c>
    </row>
    <row r="32" spans="1:21" ht="15.5" x14ac:dyDescent="0.35">
      <c r="B32" s="2" t="s">
        <v>2</v>
      </c>
      <c r="C32" s="3">
        <v>0</v>
      </c>
      <c r="D32" s="3">
        <v>0</v>
      </c>
      <c r="E32" s="3">
        <v>0</v>
      </c>
      <c r="F32" s="3">
        <f t="shared" si="51"/>
        <v>0</v>
      </c>
      <c r="G32" s="3"/>
      <c r="H32" s="3">
        <v>0</v>
      </c>
      <c r="I32" s="3"/>
      <c r="J32" s="3"/>
      <c r="K32" s="3">
        <f t="shared" si="52"/>
        <v>0</v>
      </c>
      <c r="L32" s="3"/>
      <c r="M32" s="3"/>
      <c r="N32" s="3"/>
      <c r="O32" s="3"/>
      <c r="P32" s="3">
        <f t="shared" si="53"/>
        <v>0</v>
      </c>
      <c r="R32" s="3"/>
      <c r="S32" s="3"/>
      <c r="T32" s="3"/>
      <c r="U32" s="3">
        <f t="shared" si="54"/>
        <v>0</v>
      </c>
    </row>
    <row r="33" spans="2:21" ht="15.5" x14ac:dyDescent="0.35">
      <c r="B33" s="2" t="s">
        <v>3</v>
      </c>
      <c r="C33" s="3">
        <v>0</v>
      </c>
      <c r="D33" s="7">
        <v>-250</v>
      </c>
      <c r="E33" s="7">
        <v>-250</v>
      </c>
      <c r="F33" s="7">
        <f t="shared" si="51"/>
        <v>-500</v>
      </c>
      <c r="G33" s="7"/>
      <c r="H33" s="14">
        <v>0</v>
      </c>
      <c r="I33" s="3"/>
      <c r="J33" s="3"/>
      <c r="K33" s="3">
        <f t="shared" si="52"/>
        <v>0</v>
      </c>
      <c r="L33" s="3"/>
      <c r="M33" s="3"/>
      <c r="N33" s="3"/>
      <c r="O33" s="3"/>
      <c r="P33" s="3">
        <f t="shared" si="53"/>
        <v>0</v>
      </c>
      <c r="R33" s="7"/>
      <c r="S33" s="7"/>
      <c r="T33" s="3"/>
      <c r="U33" s="3">
        <f t="shared" si="54"/>
        <v>0</v>
      </c>
    </row>
    <row r="34" spans="2:21" ht="15.5" x14ac:dyDescent="0.35">
      <c r="B34" s="6" t="s">
        <v>19</v>
      </c>
      <c r="C34" s="9">
        <f>SUM(C31:C33)</f>
        <v>135.9</v>
      </c>
      <c r="D34" s="10">
        <f t="shared" ref="D34:E34" si="55">SUM(D31:D33)</f>
        <v>-250</v>
      </c>
      <c r="E34" s="10">
        <f t="shared" si="55"/>
        <v>-250</v>
      </c>
      <c r="F34" s="10">
        <f t="shared" si="51"/>
        <v>-364.1</v>
      </c>
      <c r="H34" s="9">
        <f>SUM(H31:H33)</f>
        <v>88.65</v>
      </c>
      <c r="I34" s="9">
        <f t="shared" ref="I34" si="56">SUM(I31:I33)</f>
        <v>0</v>
      </c>
      <c r="J34" s="9">
        <f t="shared" ref="J34" si="57">SUM(J31:J33)</f>
        <v>0</v>
      </c>
      <c r="K34" s="9">
        <f t="shared" ref="K34" si="58">SUM(K31:K33)</f>
        <v>88.65</v>
      </c>
      <c r="M34" s="9">
        <v>0</v>
      </c>
      <c r="N34" s="9">
        <v>0</v>
      </c>
      <c r="O34" s="9">
        <v>0</v>
      </c>
      <c r="P34" s="9">
        <f t="shared" si="53"/>
        <v>0</v>
      </c>
      <c r="R34" s="9">
        <f>SUM(R31:R33)</f>
        <v>0</v>
      </c>
      <c r="S34" s="9">
        <f t="shared" ref="S34" si="59">SUM(S31:S33)</f>
        <v>0</v>
      </c>
      <c r="T34" s="9">
        <f t="shared" ref="T34" si="60">SUM(T31:T33)</f>
        <v>0</v>
      </c>
      <c r="U34" s="9">
        <f t="shared" ref="U34" si="61">SUM(U31:U33)</f>
        <v>0</v>
      </c>
    </row>
    <row r="35" spans="2:21" ht="15.5" x14ac:dyDescent="0.35"/>
    <row r="36" spans="2:21" ht="15.5" x14ac:dyDescent="0.35"/>
    <row r="37" spans="2:21" ht="15.5" x14ac:dyDescent="0.35"/>
    <row r="38" spans="2:21" ht="15.5" x14ac:dyDescent="0.35"/>
    <row r="39" spans="2:21" ht="15.5" x14ac:dyDescent="0.35"/>
    <row r="40" spans="2:21" ht="15.5" x14ac:dyDescent="0.35"/>
    <row r="41" spans="2:21" ht="15.5" x14ac:dyDescent="0.35"/>
    <row r="42" spans="2:21" ht="15.5" x14ac:dyDescent="0.35"/>
    <row r="43" spans="2:21" ht="15.5" x14ac:dyDescent="0.35"/>
    <row r="44" spans="2:21" ht="15.5" x14ac:dyDescent="0.35"/>
    <row r="45" spans="2:21" ht="15.5" x14ac:dyDescent="0.35"/>
    <row r="46" spans="2:21" ht="15.5" x14ac:dyDescent="0.35"/>
    <row r="47" spans="2:21" ht="15.5" x14ac:dyDescent="0.35"/>
    <row r="48" spans="2:21" ht="15.5" x14ac:dyDescent="0.35"/>
    <row r="49" ht="15.5" x14ac:dyDescent="0.35"/>
    <row r="50" ht="15.5" x14ac:dyDescent="0.35"/>
    <row r="51" ht="15.5" x14ac:dyDescent="0.35"/>
    <row r="52" ht="15.5" x14ac:dyDescent="0.35"/>
    <row r="53" ht="15.5" x14ac:dyDescent="0.35"/>
    <row r="54" ht="15.5" x14ac:dyDescent="0.35"/>
    <row r="55" ht="15.5" x14ac:dyDescent="0.35"/>
    <row r="56" ht="15.5" x14ac:dyDescent="0.35"/>
    <row r="57" ht="15.5" x14ac:dyDescent="0.35"/>
    <row r="58" ht="15.5" x14ac:dyDescent="0.35"/>
    <row r="59" ht="15.5" x14ac:dyDescent="0.35"/>
    <row r="60" ht="15.5" x14ac:dyDescent="0.35"/>
    <row r="61" ht="15.5" x14ac:dyDescent="0.35"/>
    <row r="62" ht="15.5" x14ac:dyDescent="0.35"/>
    <row r="63" ht="15.5" x14ac:dyDescent="0.35"/>
    <row r="64" ht="15.5" x14ac:dyDescent="0.35"/>
    <row r="65" ht="15.5" x14ac:dyDescent="0.35"/>
    <row r="66" ht="15.5" x14ac:dyDescent="0.35"/>
    <row r="67" ht="15.5" x14ac:dyDescent="0.35"/>
    <row r="68" ht="15.5" x14ac:dyDescent="0.35"/>
    <row r="69" ht="15.5" x14ac:dyDescent="0.35"/>
    <row r="70" ht="15.5" x14ac:dyDescent="0.35"/>
    <row r="71" ht="15.5" x14ac:dyDescent="0.35"/>
    <row r="72" ht="15.5" x14ac:dyDescent="0.35"/>
    <row r="73" ht="15.5" x14ac:dyDescent="0.35"/>
    <row r="74" ht="15.5" x14ac:dyDescent="0.35"/>
    <row r="75" ht="15.5" x14ac:dyDescent="0.35"/>
    <row r="76" ht="15.5" x14ac:dyDescent="0.35"/>
    <row r="77" ht="15.5" x14ac:dyDescent="0.35"/>
    <row r="78" ht="15.5" x14ac:dyDescent="0.35"/>
    <row r="79" ht="15.5" x14ac:dyDescent="0.35"/>
    <row r="80" ht="15.5" x14ac:dyDescent="0.35"/>
    <row r="81" ht="15.5" x14ac:dyDescent="0.35"/>
    <row r="82" ht="15.5" x14ac:dyDescent="0.35"/>
    <row r="83" ht="15.5" x14ac:dyDescent="0.35"/>
    <row r="84" ht="15.5" x14ac:dyDescent="0.35"/>
    <row r="85" ht="15.5" x14ac:dyDescent="0.35"/>
    <row r="86" ht="15.5" x14ac:dyDescent="0.35"/>
    <row r="87" ht="15.5" x14ac:dyDescent="0.35"/>
    <row r="88" ht="15.5" x14ac:dyDescent="0.35"/>
    <row r="89" ht="15.5" x14ac:dyDescent="0.35"/>
    <row r="90" ht="15.5" x14ac:dyDescent="0.35"/>
    <row r="91" ht="15.5" x14ac:dyDescent="0.35"/>
    <row r="92" ht="15.5" x14ac:dyDescent="0.35"/>
    <row r="93" ht="15.5" x14ac:dyDescent="0.35"/>
    <row r="94" ht="15.5" x14ac:dyDescent="0.35"/>
    <row r="95" ht="15.5" x14ac:dyDescent="0.35"/>
    <row r="96" ht="15.5" x14ac:dyDescent="0.35"/>
    <row r="97" ht="15.5" x14ac:dyDescent="0.35"/>
    <row r="98" ht="15.5" x14ac:dyDescent="0.35"/>
    <row r="99" ht="15.5" x14ac:dyDescent="0.35"/>
    <row r="100" ht="15.5" x14ac:dyDescent="0.35"/>
    <row r="101" ht="15.5" x14ac:dyDescent="0.35"/>
    <row r="102" ht="15.5" x14ac:dyDescent="0.35"/>
    <row r="103" ht="15.5" x14ac:dyDescent="0.35"/>
    <row r="104" ht="15.5" x14ac:dyDescent="0.35"/>
    <row r="105" ht="15.5" x14ac:dyDescent="0.35"/>
    <row r="106" ht="15.5" x14ac:dyDescent="0.35"/>
    <row r="107" ht="15.5" x14ac:dyDescent="0.35"/>
    <row r="108" ht="15.5" x14ac:dyDescent="0.35"/>
    <row r="109" ht="15.5" x14ac:dyDescent="0.35"/>
    <row r="110" ht="15.5" x14ac:dyDescent="0.35"/>
    <row r="111" ht="15.5" x14ac:dyDescent="0.35"/>
    <row r="112" ht="15.5" x14ac:dyDescent="0.35"/>
    <row r="113" ht="15.5" x14ac:dyDescent="0.35"/>
    <row r="114" ht="15.5" x14ac:dyDescent="0.35"/>
    <row r="115" ht="15.5" x14ac:dyDescent="0.35"/>
    <row r="116" ht="15.5" x14ac:dyDescent="0.35"/>
    <row r="117" ht="15.5" x14ac:dyDescent="0.35"/>
    <row r="118" ht="15.5" x14ac:dyDescent="0.35"/>
    <row r="119" ht="15.5" x14ac:dyDescent="0.35"/>
    <row r="120" ht="15.5" x14ac:dyDescent="0.35"/>
    <row r="121" ht="15.5" x14ac:dyDescent="0.35"/>
    <row r="122" ht="15.5" x14ac:dyDescent="0.35"/>
    <row r="123" ht="15.5" x14ac:dyDescent="0.35"/>
    <row r="124" ht="15.5" x14ac:dyDescent="0.35"/>
    <row r="125" ht="15.5" x14ac:dyDescent="0.35"/>
    <row r="126" ht="15.5" x14ac:dyDescent="0.35"/>
    <row r="127" ht="15.5" x14ac:dyDescent="0.35"/>
    <row r="128" ht="15.5" x14ac:dyDescent="0.35"/>
    <row r="129" ht="15.5" x14ac:dyDescent="0.35"/>
    <row r="130" ht="15.5" x14ac:dyDescent="0.35"/>
    <row r="131" ht="15.5" x14ac:dyDescent="0.35"/>
    <row r="132" ht="15.5" x14ac:dyDescent="0.35"/>
    <row r="133" ht="15.5" x14ac:dyDescent="0.35"/>
    <row r="134" ht="15.5" x14ac:dyDescent="0.35"/>
    <row r="135" ht="15.5" x14ac:dyDescent="0.35"/>
    <row r="136" ht="15.5" x14ac:dyDescent="0.35"/>
    <row r="137" ht="15.5" x14ac:dyDescent="0.35"/>
    <row r="138" ht="15.5" x14ac:dyDescent="0.35"/>
    <row r="139" ht="15.5" x14ac:dyDescent="0.35"/>
    <row r="140" ht="15.5" x14ac:dyDescent="0.35"/>
    <row r="141" ht="15.5" x14ac:dyDescent="0.35"/>
    <row r="142" ht="15.5" x14ac:dyDescent="0.35"/>
    <row r="143" ht="15.5" x14ac:dyDescent="0.35"/>
    <row r="144" ht="15.5" x14ac:dyDescent="0.35"/>
    <row r="145" ht="15.5" x14ac:dyDescent="0.35"/>
    <row r="146" ht="15.5" x14ac:dyDescent="0.35"/>
    <row r="147" ht="15.5" x14ac:dyDescent="0.35"/>
    <row r="148" ht="15.5" x14ac:dyDescent="0.35"/>
    <row r="149" ht="15.5" x14ac:dyDescent="0.35"/>
    <row r="150" ht="15.5" x14ac:dyDescent="0.35"/>
    <row r="151" ht="15.5" x14ac:dyDescent="0.35"/>
    <row r="152" ht="15.5" x14ac:dyDescent="0.35"/>
    <row r="153" ht="15.5" x14ac:dyDescent="0.35"/>
    <row r="154" ht="15.5" x14ac:dyDescent="0.35"/>
    <row r="155" ht="15.5" x14ac:dyDescent="0.35"/>
    <row r="156" ht="15.5" x14ac:dyDescent="0.35"/>
    <row r="157" ht="15.5" x14ac:dyDescent="0.35"/>
    <row r="158" ht="15.5" x14ac:dyDescent="0.35"/>
    <row r="159" ht="15.5" x14ac:dyDescent="0.35"/>
    <row r="160" ht="15.5" x14ac:dyDescent="0.35"/>
    <row r="161" ht="15.5" x14ac:dyDescent="0.35"/>
    <row r="162" ht="15.5" x14ac:dyDescent="0.35"/>
    <row r="163" ht="15.5" x14ac:dyDescent="0.35"/>
    <row r="164" ht="15.5" x14ac:dyDescent="0.35"/>
    <row r="165" ht="15.5" x14ac:dyDescent="0.35"/>
    <row r="166" ht="15.5" x14ac:dyDescent="0.35"/>
    <row r="167" ht="15.5" x14ac:dyDescent="0.35"/>
    <row r="168" ht="15.5" x14ac:dyDescent="0.35"/>
    <row r="169" ht="15.5" x14ac:dyDescent="0.35"/>
    <row r="170" ht="15.5" x14ac:dyDescent="0.35"/>
    <row r="171" ht="15.5" x14ac:dyDescent="0.35"/>
    <row r="172" ht="15.5" x14ac:dyDescent="0.35"/>
    <row r="173" ht="15.5" x14ac:dyDescent="0.35"/>
    <row r="174" ht="15.5" x14ac:dyDescent="0.35"/>
    <row r="175" ht="15.5" x14ac:dyDescent="0.35"/>
    <row r="176" ht="15.5" x14ac:dyDescent="0.35"/>
    <row r="177" ht="15.5" x14ac:dyDescent="0.35"/>
    <row r="178" ht="15.5" x14ac:dyDescent="0.35"/>
    <row r="179" ht="15.5" x14ac:dyDescent="0.35"/>
    <row r="180" ht="15.5" x14ac:dyDescent="0.35"/>
    <row r="181" ht="15.5" x14ac:dyDescent="0.35"/>
    <row r="182" ht="15.5" x14ac:dyDescent="0.35"/>
    <row r="183" ht="15.5" x14ac:dyDescent="0.35"/>
    <row r="184" ht="15.5" x14ac:dyDescent="0.35"/>
    <row r="185" ht="15.5" x14ac:dyDescent="0.35"/>
    <row r="186" ht="15.5" x14ac:dyDescent="0.35"/>
    <row r="187" ht="15.5" x14ac:dyDescent="0.35"/>
    <row r="188" ht="15.5" x14ac:dyDescent="0.35"/>
    <row r="189" ht="15.5" x14ac:dyDescent="0.35"/>
    <row r="190" ht="15.5" x14ac:dyDescent="0.35"/>
    <row r="191" ht="15.5" x14ac:dyDescent="0.35"/>
    <row r="192" ht="15.5" x14ac:dyDescent="0.35"/>
    <row r="193" ht="15.5" x14ac:dyDescent="0.35"/>
    <row r="194" ht="15.5" x14ac:dyDescent="0.35"/>
    <row r="195" ht="15.5" x14ac:dyDescent="0.35"/>
    <row r="196" ht="15.5" x14ac:dyDescent="0.35"/>
    <row r="197" ht="15.5" x14ac:dyDescent="0.35"/>
    <row r="198" ht="15.5" x14ac:dyDescent="0.35"/>
    <row r="199" ht="15.5" x14ac:dyDescent="0.35"/>
    <row r="200" ht="15.5" x14ac:dyDescent="0.35"/>
    <row r="201" ht="15.5" x14ac:dyDescent="0.35"/>
    <row r="202" ht="15.5" x14ac:dyDescent="0.35"/>
    <row r="203" ht="15.5" x14ac:dyDescent="0.35"/>
    <row r="204" ht="15.5" x14ac:dyDescent="0.35"/>
    <row r="205" ht="15.5" x14ac:dyDescent="0.35"/>
    <row r="206" ht="15.5" x14ac:dyDescent="0.35"/>
    <row r="207" ht="15.5" x14ac:dyDescent="0.35"/>
    <row r="208" ht="15.5" x14ac:dyDescent="0.35"/>
    <row r="209" ht="15.5" x14ac:dyDescent="0.35"/>
    <row r="210" ht="15.5" x14ac:dyDescent="0.35"/>
    <row r="211" ht="15.5" x14ac:dyDescent="0.35"/>
    <row r="212" ht="15.5" x14ac:dyDescent="0.35"/>
    <row r="213" ht="15.5" x14ac:dyDescent="0.35"/>
    <row r="214" ht="15.5" x14ac:dyDescent="0.35"/>
    <row r="219" ht="15.5" x14ac:dyDescent="0.35"/>
    <row r="224" ht="15.5" x14ac:dyDescent="0.35"/>
    <row r="229" ht="15.5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2023-2024</vt:lpstr>
      <vt:lpstr>2024-2025</vt:lpstr>
      <vt:lpstr>2025-2026</vt:lpstr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Chief Officer Expenses</dc:title>
  <dc:creator>Humbeside Police</dc:creator>
  <cp:keywords>Chief Officer Expenses</cp:keywords>
  <cp:lastModifiedBy>Weston, Clare 9279</cp:lastModifiedBy>
  <dcterms:created xsi:type="dcterms:W3CDTF">2026-01-23T10:19:46Z</dcterms:created>
  <dcterms:modified xsi:type="dcterms:W3CDTF">2026-08-18T14:53:16Z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9d828-a824-4b78-ab24-eaae5922aa38_Enabled">
    <vt:lpwstr>true</vt:lpwstr>
  </property>
  <property fmtid="{D5CDD505-2E9C-101B-9397-08002B2CF9AE}" pid="3" name="MSIP_Label_f529d828-a824-4b78-ab24-eaae5922aa38_SetDate">
    <vt:lpwstr>2026-01-23T10:25:00Z</vt:lpwstr>
  </property>
  <property fmtid="{D5CDD505-2E9C-101B-9397-08002B2CF9AE}" pid="4" name="MSIP_Label_f529d828-a824-4b78-ab24-eaae5922aa38_Method">
    <vt:lpwstr>Standard</vt:lpwstr>
  </property>
  <property fmtid="{D5CDD505-2E9C-101B-9397-08002B2CF9AE}" pid="5" name="MSIP_Label_f529d828-a824-4b78-ab24-eaae5922aa38_Name">
    <vt:lpwstr>OFFICIAL</vt:lpwstr>
  </property>
  <property fmtid="{D5CDD505-2E9C-101B-9397-08002B2CF9AE}" pid="6" name="MSIP_Label_f529d828-a824-4b78-ab24-eaae5922aa38_SiteId">
    <vt:lpwstr>b23255a1-8f78-4144-8904-31f019036ade</vt:lpwstr>
  </property>
  <property fmtid="{D5CDD505-2E9C-101B-9397-08002B2CF9AE}" pid="7" name="MSIP_Label_f529d828-a824-4b78-ab24-eaae5922aa38_ActionId">
    <vt:lpwstr>da89a8bf-1711-4038-a777-456ff3612e11</vt:lpwstr>
  </property>
  <property fmtid="{D5CDD505-2E9C-101B-9397-08002B2CF9AE}" pid="8" name="MSIP_Label_f529d828-a824-4b78-ab24-eaae5922aa38_ContentBits">
    <vt:lpwstr>0</vt:lpwstr>
  </property>
  <property fmtid="{D5CDD505-2E9C-101B-9397-08002B2CF9AE}" pid="9" name="MSIP_Label_f529d828-a824-4b78-ab24-eaae5922aa38_Tag">
    <vt:lpwstr>10, 3, 0, 1</vt:lpwstr>
  </property>
</Properties>
</file>